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70" activeTab="0"/>
  </bookViews>
  <sheets>
    <sheet name="论文统计表" sheetId="1" r:id="rId1"/>
    <sheet name="著作统计表" sheetId="2" r:id="rId2"/>
  </sheets>
  <definedNames>
    <definedName name="_xlnm.Print_Area" localSheetId="0">'论文统计表'!$A$2:$G$425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7" authorId="0">
      <text>
        <r>
          <rPr>
            <sz val="9"/>
            <rFont val="宋体"/>
            <family val="0"/>
          </rPr>
          <t xml:space="preserve">Proceedings of the eighth international conference on industrial management
</t>
        </r>
      </text>
    </comment>
    <comment ref="D13" authorId="0">
      <text>
        <r>
          <rPr>
            <sz val="9"/>
            <rFont val="宋体"/>
            <family val="0"/>
          </rPr>
          <t xml:space="preserve">proceedings of ictts 2006
</t>
        </r>
      </text>
    </comment>
    <comment ref="D57" authorId="0">
      <text>
        <r>
          <rPr>
            <sz val="9"/>
            <rFont val="宋体"/>
            <family val="0"/>
          </rPr>
          <t xml:space="preserve">Proceedings of the eighth international conference on industrial management
</t>
        </r>
      </text>
    </comment>
    <comment ref="D159" authorId="0">
      <text>
        <r>
          <rPr>
            <sz val="9"/>
            <rFont val="宋体"/>
            <family val="0"/>
          </rPr>
          <t xml:space="preserve">Proceedings of the eighth international conference on industrial management
</t>
        </r>
      </text>
    </comment>
    <comment ref="D76" authorId="0">
      <text>
        <r>
          <rPr>
            <sz val="9"/>
            <rFont val="宋体"/>
            <family val="0"/>
          </rPr>
          <t xml:space="preserve">Proceedings of the seventh international conference on industrial management
</t>
        </r>
      </text>
    </comment>
    <comment ref="D77" authorId="0">
      <text>
        <r>
          <rPr>
            <sz val="9"/>
            <rFont val="宋体"/>
            <family val="0"/>
          </rPr>
          <t xml:space="preserve">proceedings of the eighth international conference on industrial management
</t>
        </r>
      </text>
    </comment>
    <comment ref="D78" authorId="0">
      <text>
        <r>
          <rPr>
            <b/>
            <sz val="9"/>
            <rFont val="宋体"/>
            <family val="0"/>
          </rPr>
          <t>2006 international conference on service systems and service management</t>
        </r>
      </text>
    </comment>
    <comment ref="D156" authorId="0">
      <text>
        <r>
          <rPr>
            <sz val="9"/>
            <rFont val="宋体"/>
            <family val="0"/>
          </rPr>
          <t xml:space="preserve">Proceedings of the eighth intgernational conference on industrial management 
</t>
        </r>
      </text>
    </comment>
    <comment ref="D89" authorId="0">
      <text>
        <r>
          <rPr>
            <sz val="9"/>
            <rFont val="宋体"/>
            <family val="0"/>
          </rPr>
          <t xml:space="preserve">2006 international conference on service systems and service management
</t>
        </r>
      </text>
    </comment>
    <comment ref="D90" authorId="0">
      <text>
        <r>
          <rPr>
            <sz val="9"/>
            <rFont val="宋体"/>
            <family val="0"/>
          </rPr>
          <t xml:space="preserve">Proceedings of the eighth intgernational conference on industrial management 
</t>
        </r>
      </text>
    </comment>
    <comment ref="D91" authorId="0">
      <text>
        <r>
          <rPr>
            <sz val="9"/>
            <rFont val="宋体"/>
            <family val="0"/>
          </rPr>
          <t xml:space="preserve">Proceedings of the SEVENTH intgernational conference on industrial management 
</t>
        </r>
      </text>
    </comment>
    <comment ref="D195" authorId="0">
      <text>
        <r>
          <rPr>
            <b/>
            <sz val="9"/>
            <rFont val="宋体"/>
            <family val="0"/>
          </rPr>
          <t>2006年全国第十届企业信息化与工业工程学术年会论文集</t>
        </r>
        <r>
          <rPr>
            <sz val="9"/>
            <rFont val="宋体"/>
            <family val="0"/>
          </rPr>
          <t xml:space="preserve">
</t>
        </r>
      </text>
    </comment>
    <comment ref="D189" authorId="0">
      <text>
        <r>
          <rPr>
            <b/>
            <sz val="9"/>
            <rFont val="宋体"/>
            <family val="0"/>
          </rPr>
          <t>PROCEEDINGS OF THE EIGTH INTERNATIONAL CONFERENCE ON INDUSTRIAL MANAGEMENT</t>
        </r>
      </text>
    </comment>
    <comment ref="D184" authorId="0">
      <text>
        <r>
          <rPr>
            <b/>
            <sz val="9"/>
            <rFont val="宋体"/>
            <family val="0"/>
          </rPr>
          <t>PROCEEDINGS OF THE EIGTH INTERNATIONAL CONFERENCE ON INDUSTRIAL MANAGEMENT</t>
        </r>
      </text>
    </comment>
    <comment ref="D182" authorId="0">
      <text>
        <r>
          <rPr>
            <b/>
            <sz val="9"/>
            <rFont val="宋体"/>
            <family val="0"/>
          </rPr>
          <t>6th International Conference on`Intelligent System Design and Applications</t>
        </r>
        <r>
          <rPr>
            <sz val="9"/>
            <rFont val="宋体"/>
            <family val="0"/>
          </rPr>
          <t xml:space="preserve">
</t>
        </r>
      </text>
    </comment>
    <comment ref="D385" authorId="0">
      <text>
        <r>
          <rPr>
            <b/>
            <sz val="9"/>
            <rFont val="宋体"/>
            <family val="0"/>
          </rPr>
          <t>Intelligent Information Management Systems and Technologies</t>
        </r>
      </text>
    </comment>
    <comment ref="D392" authorId="0">
      <text>
        <r>
          <rPr>
            <b/>
            <sz val="9"/>
            <rFont val="宋体"/>
            <family val="0"/>
          </rPr>
          <t>Proceedings of the Eighth International conference On Industrial Management</t>
        </r>
        <r>
          <rPr>
            <sz val="9"/>
            <rFont val="宋体"/>
            <family val="0"/>
          </rPr>
          <t xml:space="preserve">
</t>
        </r>
      </text>
    </comment>
    <comment ref="D166" authorId="0">
      <text>
        <r>
          <rPr>
            <sz val="9"/>
            <rFont val="宋体"/>
            <family val="0"/>
          </rPr>
          <t xml:space="preserve">第十二届海峡两岸资讯管理发展策略研讨会论文集
</t>
        </r>
      </text>
    </comment>
    <comment ref="D168" authorId="0">
      <text>
        <r>
          <rPr>
            <sz val="9"/>
            <rFont val="宋体"/>
            <family val="0"/>
          </rPr>
          <t xml:space="preserve">15TH international conference on management of technology
</t>
        </r>
      </text>
    </comment>
    <comment ref="D169" authorId="0">
      <text>
        <r>
          <rPr>
            <sz val="9"/>
            <rFont val="宋体"/>
            <family val="0"/>
          </rPr>
          <t xml:space="preserve">the proceedings of the 13th international conference on industrial engineering and engineering management and the 1st international conference on asian industrial engineering and management
</t>
        </r>
      </text>
    </comment>
    <comment ref="D199" authorId="0">
      <text>
        <r>
          <rPr>
            <sz val="9"/>
            <rFont val="宋体"/>
            <family val="0"/>
          </rPr>
          <t xml:space="preserve">proceedings of the eighth internatioanl conference on industrial management
</t>
        </r>
      </text>
    </comment>
    <comment ref="D198" authorId="0">
      <text>
        <r>
          <rPr>
            <b/>
            <sz val="9"/>
            <rFont val="宋体"/>
            <family val="0"/>
          </rPr>
          <t>第十二屆海峽兩岸資訊管理發展策略研討會: 中国香港</t>
        </r>
      </text>
    </comment>
    <comment ref="D201" authorId="0">
      <text>
        <r>
          <rPr>
            <b/>
            <sz val="9"/>
            <rFont val="宋体"/>
            <family val="0"/>
          </rPr>
          <t>Proceedings of the IFIP TC8 International Conference on Research and Practical Issues of Enterprise Information Systems, 2006,4: Vienna</t>
        </r>
        <r>
          <rPr>
            <sz val="9"/>
            <rFont val="宋体"/>
            <family val="0"/>
          </rPr>
          <t xml:space="preserve">
</t>
        </r>
      </text>
    </comment>
    <comment ref="D197" authorId="0">
      <text>
        <r>
          <rPr>
            <b/>
            <sz val="9"/>
            <rFont val="宋体"/>
            <family val="0"/>
          </rPr>
          <t>Proceedings of the IMACS Multiconference on “Computational Engineering in Systems Applications”-- The First International Workshop on Intelligent Systems and Intelligent Computing (IWISIC) (CESA2006): Beijing, China</t>
        </r>
        <r>
          <rPr>
            <sz val="9"/>
            <rFont val="宋体"/>
            <family val="0"/>
          </rPr>
          <t xml:space="preserve">
</t>
        </r>
      </text>
    </comment>
    <comment ref="D196" authorId="0">
      <text>
        <r>
          <rPr>
            <b/>
            <sz val="9"/>
            <rFont val="宋体"/>
            <family val="0"/>
          </rPr>
          <t>Proceedings of Six International Conference on Intelligent System Design and Applications (ISDA2006): Jinan, China</t>
        </r>
        <r>
          <rPr>
            <sz val="9"/>
            <rFont val="宋体"/>
            <family val="0"/>
          </rPr>
          <t xml:space="preserve">
</t>
        </r>
      </text>
    </comment>
    <comment ref="D321" authorId="0">
      <text>
        <r>
          <rPr>
            <sz val="9"/>
            <rFont val="宋体"/>
            <family val="0"/>
          </rPr>
          <t xml:space="preserve">proceedings of the eighth internatioanl conference on industrial management
</t>
        </r>
      </text>
    </comment>
    <comment ref="D320" authorId="0">
      <text>
        <r>
          <rPr>
            <b/>
            <sz val="9"/>
            <rFont val="宋体"/>
            <family val="0"/>
          </rPr>
          <t>the 3rd ieee international conference on management of innovation and technology</t>
        </r>
      </text>
    </comment>
    <comment ref="D68" authorId="0">
      <text>
        <r>
          <rPr>
            <b/>
            <sz val="9"/>
            <rFont val="宋体"/>
            <family val="0"/>
          </rPr>
          <t>The Proceedings CD of the IEEE ICDM 2006 Workshop on Reliability Issues in Knowledge Discovery (RIKD 2006)</t>
        </r>
        <r>
          <rPr>
            <sz val="9"/>
            <rFont val="宋体"/>
            <family val="0"/>
          </rPr>
          <t xml:space="preserve">
ISBN 0-7695-2792-2</t>
        </r>
      </text>
    </comment>
    <comment ref="D69" authorId="0">
      <text>
        <r>
          <rPr>
            <b/>
            <sz val="9"/>
            <rFont val="宋体"/>
            <family val="0"/>
          </rPr>
          <t xml:space="preserve">Proceedings of the 2006 International Conference on Neural Information Processing </t>
        </r>
        <r>
          <rPr>
            <sz val="9"/>
            <rFont val="宋体"/>
            <family val="0"/>
          </rPr>
          <t xml:space="preserve">
</t>
        </r>
      </text>
    </comment>
    <comment ref="D70" authorId="0">
      <text>
        <r>
          <rPr>
            <b/>
            <sz val="9"/>
            <rFont val="宋体"/>
            <family val="0"/>
          </rPr>
          <t>Proceedings of the Fifth International Conference on Machine Learning and Cybernetics</t>
        </r>
        <r>
          <rPr>
            <sz val="9"/>
            <rFont val="宋体"/>
            <family val="0"/>
          </rPr>
          <t xml:space="preserve">
</t>
        </r>
      </text>
    </comment>
    <comment ref="D74" authorId="0">
      <text>
        <r>
          <rPr>
            <b/>
            <sz val="9"/>
            <rFont val="宋体"/>
            <family val="0"/>
          </rPr>
          <t>The Poceedings of the 17th International Symposium on Algorithms and Computation</t>
        </r>
        <r>
          <rPr>
            <sz val="9"/>
            <rFont val="宋体"/>
            <family val="0"/>
          </rPr>
          <t xml:space="preserve">
</t>
        </r>
      </text>
    </comment>
    <comment ref="D23" authorId="0">
      <text>
        <r>
          <rPr>
            <b/>
            <sz val="9"/>
            <rFont val="宋体"/>
            <family val="0"/>
          </rPr>
          <t>proceedings of the 8th international conference on industrial management</t>
        </r>
      </text>
    </comment>
    <comment ref="D219" authorId="0">
      <text>
        <r>
          <rPr>
            <b/>
            <sz val="9"/>
            <rFont val="宋体"/>
            <family val="0"/>
          </rPr>
          <t>proceedings of the 8th international conference on industrial management</t>
        </r>
      </text>
    </comment>
    <comment ref="D218" authorId="0">
      <text>
        <r>
          <rPr>
            <b/>
            <sz val="9"/>
            <rFont val="宋体"/>
            <family val="0"/>
          </rPr>
          <t>第十二届海峡两岸资讯管理发展策略研讨会论文集——知识及资讯资源管理</t>
        </r>
        <r>
          <rPr>
            <sz val="9"/>
            <rFont val="宋体"/>
            <family val="0"/>
          </rPr>
          <t xml:space="preserve">
</t>
        </r>
      </text>
    </comment>
    <comment ref="D203" authorId="0">
      <text>
        <r>
          <rPr>
            <sz val="9"/>
            <rFont val="宋体"/>
            <family val="0"/>
          </rPr>
          <t xml:space="preserve">proceedings of the 8th internatioanl conference on industrial management
</t>
        </r>
      </text>
    </comment>
    <comment ref="D204" authorId="0">
      <text>
        <r>
          <rPr>
            <b/>
            <sz val="9"/>
            <rFont val="宋体"/>
            <family val="0"/>
          </rPr>
          <t>selected papers of 2006 global logistics forum</t>
        </r>
        <r>
          <rPr>
            <sz val="9"/>
            <rFont val="宋体"/>
            <family val="0"/>
          </rPr>
          <t xml:space="preserve">
</t>
        </r>
      </text>
    </comment>
    <comment ref="D161" authorId="0">
      <text>
        <r>
          <rPr>
            <b/>
            <sz val="9"/>
            <rFont val="宋体"/>
            <family val="0"/>
          </rPr>
          <t>Proceedings of Interntional Workshop on Environmental Health and Pollution Control in 2006</t>
        </r>
        <r>
          <rPr>
            <sz val="9"/>
            <rFont val="宋体"/>
            <family val="0"/>
          </rPr>
          <t xml:space="preserve">
</t>
        </r>
      </text>
    </comment>
    <comment ref="D162" authorId="0">
      <text>
        <r>
          <rPr>
            <b/>
            <sz val="9"/>
            <rFont val="宋体"/>
            <family val="0"/>
          </rPr>
          <t>Proceedings of Interntional Workshop on Environmental Health and Pollution Control in 2006</t>
        </r>
        <r>
          <rPr>
            <sz val="9"/>
            <rFont val="宋体"/>
            <family val="0"/>
          </rPr>
          <t xml:space="preserve">
</t>
        </r>
      </text>
    </comment>
    <comment ref="D164" authorId="0">
      <text>
        <r>
          <rPr>
            <sz val="9"/>
            <rFont val="宋体"/>
            <family val="0"/>
          </rPr>
          <t xml:space="preserve">proceedings of the 8th international conference on industrial management
</t>
        </r>
      </text>
    </comment>
    <comment ref="D170" authorId="0">
      <text>
        <r>
          <rPr>
            <sz val="9"/>
            <rFont val="宋体"/>
            <family val="0"/>
          </rPr>
          <t xml:space="preserve">the proceedings of the 13th international conference on industrial engineering and engineering management and the 1st international conference on asian industrial engineering and management
</t>
        </r>
      </text>
    </comment>
    <comment ref="D83" authorId="0">
      <text>
        <r>
          <rPr>
            <sz val="9"/>
            <rFont val="宋体"/>
            <family val="0"/>
          </rPr>
          <t xml:space="preserve">Proceedings of the 8th international conference on industrialmanagement
</t>
        </r>
      </text>
    </comment>
    <comment ref="D236" authorId="0">
      <text>
        <r>
          <rPr>
            <b/>
            <sz val="9"/>
            <rFont val="宋体"/>
            <family val="0"/>
          </rPr>
          <t>The 2nd SKLOIS Conference on Information Security and Cryptology</t>
        </r>
      </text>
    </comment>
    <comment ref="D264" authorId="0">
      <text>
        <r>
          <rPr>
            <b/>
            <sz val="9"/>
            <rFont val="宋体"/>
            <family val="0"/>
          </rPr>
          <t>proceedings of eighth international conference on industrial mnagement</t>
        </r>
        <r>
          <rPr>
            <sz val="9"/>
            <rFont val="宋体"/>
            <family val="0"/>
          </rPr>
          <t xml:space="preserve">
</t>
        </r>
      </text>
    </comment>
    <comment ref="D92" authorId="0">
      <text>
        <r>
          <rPr>
            <sz val="9"/>
            <rFont val="宋体"/>
            <family val="0"/>
          </rPr>
          <t xml:space="preserve">IFIP TC 8 international conference on research and practical issues of enterprise information systems(CONFENIS 2006)
</t>
        </r>
      </text>
    </comment>
    <comment ref="D96" authorId="0">
      <text>
        <r>
          <rPr>
            <sz val="9"/>
            <rFont val="宋体"/>
            <family val="0"/>
          </rPr>
          <t xml:space="preserve">proceedings of the 8th international conference on industrial management 
</t>
        </r>
      </text>
    </comment>
    <comment ref="D28" authorId="0">
      <text>
        <r>
          <rPr>
            <b/>
            <sz val="9"/>
            <rFont val="宋体"/>
            <family val="0"/>
          </rPr>
          <t>Proceedings of the Eighth International Conference on Industry and Management</t>
        </r>
        <r>
          <rPr>
            <sz val="9"/>
            <rFont val="宋体"/>
            <family val="0"/>
          </rPr>
          <t xml:space="preserve">
</t>
        </r>
      </text>
    </comment>
    <comment ref="D331" authorId="0">
      <text>
        <r>
          <rPr>
            <sz val="9"/>
            <rFont val="宋体"/>
            <family val="0"/>
          </rPr>
          <t xml:space="preserve">second international workshop,wine2006
</t>
        </r>
      </text>
    </comment>
    <comment ref="D335" authorId="0">
      <text>
        <r>
          <rPr>
            <b/>
            <sz val="9"/>
            <rFont val="宋体"/>
            <family val="0"/>
          </rPr>
          <t>firstinternational workshop,wine 2005 Hong Kong</t>
        </r>
      </text>
    </comment>
    <comment ref="D332" authorId="0">
      <text>
        <r>
          <rPr>
            <b/>
            <sz val="9"/>
            <rFont val="宋体"/>
            <family val="0"/>
          </rPr>
          <t>proceedings of the eighth internatioanl conference on industrial managemnent</t>
        </r>
      </text>
    </comment>
    <comment ref="D339" authorId="0">
      <text>
        <r>
          <rPr>
            <sz val="9"/>
            <rFont val="宋体"/>
            <family val="0"/>
          </rPr>
          <t xml:space="preserve">proceedings of the eighth internatioanl conference on industrial management 
</t>
        </r>
      </text>
    </comment>
    <comment ref="D376" authorId="0">
      <text>
        <r>
          <rPr>
            <b/>
            <sz val="9"/>
            <rFont val="宋体"/>
            <family val="0"/>
          </rPr>
          <t xml:space="preserve">Proceeding of The Eighth International Conference on Industrial Mamagement 
</t>
        </r>
      </text>
    </comment>
    <comment ref="D324" authorId="0">
      <text>
        <r>
          <rPr>
            <b/>
            <sz val="9"/>
            <rFont val="宋体"/>
            <family val="0"/>
          </rPr>
          <t>proceedings of the 8th international conference on industrial management</t>
        </r>
      </text>
    </comment>
    <comment ref="D215" authorId="0">
      <text>
        <r>
          <rPr>
            <sz val="9"/>
            <rFont val="宋体"/>
            <family val="0"/>
          </rPr>
          <t xml:space="preserve">proceedings of the 13th international conference on industrial engineering and engineering management and the 1st international conference on asian industrial engineering and management
</t>
        </r>
      </text>
    </comment>
    <comment ref="D425" authorId="0">
      <text>
        <r>
          <rPr>
            <sz val="9"/>
            <rFont val="宋体"/>
            <family val="0"/>
          </rPr>
          <t xml:space="preserve">proceedings of the 8th international conference on industrial management
</t>
        </r>
      </text>
    </comment>
    <comment ref="D98" authorId="0">
      <text>
        <r>
          <rPr>
            <sz val="9"/>
            <rFont val="宋体"/>
            <family val="0"/>
          </rPr>
          <t xml:space="preserve">second international conference,ICNC2006
</t>
        </r>
      </text>
    </comment>
    <comment ref="D413" authorId="0">
      <text>
        <r>
          <rPr>
            <b/>
            <sz val="9"/>
            <rFont val="宋体"/>
            <family val="0"/>
          </rPr>
          <t>Proceedings of the Eighth International Conference on Industry Management , Edited by Feng Yuncheng, Hirokazu Osaki, China Aviation Industry Press, 2006, 134-138</t>
        </r>
        <r>
          <rPr>
            <sz val="9"/>
            <rFont val="宋体"/>
            <family val="0"/>
          </rPr>
          <t xml:space="preserve">
</t>
        </r>
      </text>
    </comment>
    <comment ref="D411" authorId="0">
      <text>
        <r>
          <rPr>
            <sz val="9"/>
            <rFont val="宋体"/>
            <family val="0"/>
          </rPr>
          <t xml:space="preserve">the proceedings of the 13th international conference on industrial engineering and engineering management &amp; the first international conference on asian industrial engineering and management
</t>
        </r>
      </text>
    </comment>
    <comment ref="D106" authorId="0">
      <text>
        <r>
          <rPr>
            <b/>
            <sz val="9"/>
            <rFont val="宋体"/>
            <family val="0"/>
          </rPr>
          <t>proceedings of the 8th international conference on industrial management</t>
        </r>
      </text>
    </comment>
    <comment ref="D114" authorId="0">
      <text>
        <r>
          <rPr>
            <b/>
            <sz val="9"/>
            <rFont val="宋体"/>
            <family val="0"/>
          </rPr>
          <t>the proceedings of the 13th international conference on industrial engineering and engineering management and the 1st internatioal conference on asian industrial engineering and managment</t>
        </r>
        <r>
          <rPr>
            <sz val="9"/>
            <rFont val="宋体"/>
            <family val="0"/>
          </rPr>
          <t xml:space="preserve">
</t>
        </r>
      </text>
    </comment>
    <comment ref="D112" authorId="0">
      <text>
        <r>
          <rPr>
            <b/>
            <sz val="9"/>
            <rFont val="宋体"/>
            <family val="0"/>
          </rPr>
          <t>The IFIP TC8 International Conference on Research and Practical Issues of Enterprise Information Systems</t>
        </r>
        <r>
          <rPr>
            <sz val="9"/>
            <rFont val="宋体"/>
            <family val="0"/>
          </rPr>
          <t xml:space="preserve">
</t>
        </r>
      </text>
    </comment>
    <comment ref="D347" authorId="0">
      <text>
        <r>
          <rPr>
            <b/>
            <sz val="9"/>
            <rFont val="宋体"/>
            <family val="0"/>
          </rPr>
          <t>proceedings of the eighth international conference on industrial management</t>
        </r>
      </text>
    </comment>
    <comment ref="D268" authorId="0">
      <text>
        <r>
          <rPr>
            <b/>
            <sz val="9"/>
            <rFont val="宋体"/>
            <family val="0"/>
          </rPr>
          <t>2006 IEEE international conference on service operations and logistics,and informatics</t>
        </r>
        <r>
          <rPr>
            <sz val="9"/>
            <rFont val="宋体"/>
            <family val="0"/>
          </rPr>
          <t xml:space="preserve">
</t>
        </r>
      </text>
    </comment>
    <comment ref="D269" authorId="0">
      <text>
        <r>
          <rPr>
            <b/>
            <sz val="9"/>
            <rFont val="宋体"/>
            <family val="0"/>
          </rPr>
          <t>2006 IEEE international conference on service operations and logistics,and informatics</t>
        </r>
        <r>
          <rPr>
            <sz val="9"/>
            <rFont val="宋体"/>
            <family val="0"/>
          </rPr>
          <t xml:space="preserve">
</t>
        </r>
      </text>
    </comment>
    <comment ref="D356" authorId="0">
      <text>
        <r>
          <rPr>
            <sz val="9"/>
            <rFont val="宋体"/>
            <family val="0"/>
          </rPr>
          <t xml:space="preserve">second international conference,icnc2006
</t>
        </r>
      </text>
    </comment>
    <comment ref="D355" authorId="0">
      <text>
        <r>
          <rPr>
            <sz val="9"/>
            <rFont val="宋体"/>
            <family val="0"/>
          </rPr>
          <t xml:space="preserve">Third international conference,fskd2006
</t>
        </r>
      </text>
    </comment>
    <comment ref="D370" authorId="0">
      <text>
        <r>
          <rPr>
            <b/>
            <sz val="9"/>
            <rFont val="宋体"/>
            <family val="0"/>
          </rPr>
          <t>Proceeding of the Eighth International Conference on Industrial Mamagement(</t>
        </r>
        <r>
          <rPr>
            <sz val="9"/>
            <rFont val="宋体"/>
            <family val="0"/>
          </rPr>
          <t xml:space="preserve">
</t>
        </r>
      </text>
    </comment>
    <comment ref="D371" authorId="0">
      <text>
        <r>
          <rPr>
            <b/>
            <sz val="9"/>
            <rFont val="宋体"/>
            <family val="0"/>
          </rPr>
          <t>Proceeding of the Eighth International Conference on Industrial Mamagement(</t>
        </r>
        <r>
          <rPr>
            <sz val="9"/>
            <rFont val="宋体"/>
            <family val="0"/>
          </rPr>
          <t xml:space="preserve">
</t>
        </r>
      </text>
    </comment>
    <comment ref="D319" authorId="0">
      <text>
        <r>
          <rPr>
            <sz val="9"/>
            <rFont val="宋体"/>
            <family val="0"/>
          </rPr>
          <t xml:space="preserve">second international workshop, wine2006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D4" authorId="0">
      <text>
        <r>
          <rPr>
            <b/>
            <sz val="9"/>
            <rFont val="宋体"/>
            <family val="0"/>
          </rPr>
          <t>自然科学基金委“十一五”学科发展战略研究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<sst xmlns="http://schemas.openxmlformats.org/spreadsheetml/2006/main" count="2427" uniqueCount="1952">
  <si>
    <t>周宇峰、魏法杰</t>
  </si>
  <si>
    <r>
      <t>工业工程，</t>
    </r>
  </si>
  <si>
    <r>
      <t>2006,9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,32-35</t>
    </r>
  </si>
  <si>
    <t>王际坤、魏法杰</t>
  </si>
  <si>
    <r>
      <t>项目管理技术，</t>
    </r>
  </si>
  <si>
    <r>
      <t>信息化与管理创新</t>
    </r>
    <r>
      <rPr>
        <sz val="10"/>
        <rFont val="Times New Roman"/>
        <family val="1"/>
      </rPr>
      <t>—2006</t>
    </r>
    <r>
      <rPr>
        <sz val="10"/>
        <rFont val="宋体"/>
        <family val="0"/>
      </rPr>
      <t>年全国第十届企业信息化与工业工程学术年会论文集</t>
    </r>
  </si>
  <si>
    <t>2006,191-196</t>
  </si>
  <si>
    <t>中国管理科学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</si>
  <si>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，特刊，</t>
    </r>
    <r>
      <rPr>
        <sz val="10"/>
        <rFont val="Times New Roman"/>
        <family val="1"/>
      </rPr>
      <t>35-39</t>
    </r>
  </si>
  <si>
    <t>魏法杰，刘祥静，王健</t>
  </si>
  <si>
    <t>Qiang Wang</t>
  </si>
  <si>
    <t>An efficient subsequence matching algorithm of number trend sequences</t>
  </si>
  <si>
    <t xml:space="preserve">ICIM06 </t>
  </si>
  <si>
    <r>
      <t>改进的</t>
    </r>
    <r>
      <rPr>
        <sz val="10"/>
        <rFont val="Times New Roman"/>
        <family val="1"/>
      </rPr>
      <t>Electre</t>
    </r>
    <r>
      <rPr>
        <sz val="10"/>
        <rFont val="宋体"/>
        <family val="0"/>
      </rPr>
      <t>方法在反应型供应链供应商选择中的应用</t>
    </r>
    <r>
      <rPr>
        <sz val="10"/>
        <rFont val="Times New Roman"/>
        <family val="1"/>
      </rPr>
      <t>Application of the improved electre method in supplier selection of responsive supply China</t>
    </r>
  </si>
  <si>
    <t>北京航空航天大学学报（社科版）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</si>
  <si>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,13-16 </t>
    </r>
  </si>
  <si>
    <r>
      <t>生产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分销物流系统的</t>
    </r>
    <r>
      <rPr>
        <sz val="10"/>
        <rFont val="Times New Roman"/>
        <family val="1"/>
      </rPr>
      <t>Robust</t>
    </r>
    <r>
      <rPr>
        <sz val="10"/>
        <rFont val="宋体"/>
        <family val="0"/>
      </rPr>
      <t>优化模型与算法</t>
    </r>
    <r>
      <rPr>
        <sz val="10"/>
        <rFont val="Times New Roman"/>
        <family val="1"/>
      </rPr>
      <t xml:space="preserve">                                      A robust optimization model and algorithm to production-distribution logistics system</t>
    </r>
  </si>
  <si>
    <t>系统工程</t>
  </si>
  <si>
    <t>2006,24 (4),7-12</t>
  </si>
  <si>
    <t>赵秋红、谢稳</t>
  </si>
  <si>
    <t>Analysis on integrated ordering based on vendor managed inventory</t>
  </si>
  <si>
    <t>周艳菊，邱菀华</t>
  </si>
  <si>
    <t>李锐</t>
  </si>
  <si>
    <t>科学学研究</t>
  </si>
  <si>
    <t>科技管理研究</t>
  </si>
  <si>
    <t>统计与决策</t>
  </si>
  <si>
    <t>2006,7,88-89</t>
  </si>
  <si>
    <r>
      <t>美国武器研制费用参数估算法分析</t>
    </r>
    <r>
      <rPr>
        <sz val="10"/>
        <rFont val="Times New Roman"/>
        <family val="1"/>
      </rPr>
      <t xml:space="preserve">                          Analysis about the parameter estimating method in the united states military weapon development</t>
    </r>
  </si>
  <si>
    <r>
      <t>面向现代飞机结构件设计的成本估算方法研究</t>
    </r>
    <r>
      <rPr>
        <sz val="10"/>
        <rFont val="Times New Roman"/>
        <family val="1"/>
      </rPr>
      <t xml:space="preserve">                        A method research of cost estimation for the modern airplane structure</t>
    </r>
  </si>
  <si>
    <r>
      <t>精益管理是低成本航空运营成功的关键</t>
    </r>
    <r>
      <rPr>
        <sz val="10"/>
        <rFont val="Times New Roman"/>
        <family val="1"/>
      </rPr>
      <t>—</t>
    </r>
    <r>
      <rPr>
        <sz val="10"/>
        <rFont val="宋体"/>
        <family val="0"/>
      </rPr>
      <t>美国西南航空公司运营管理案例分析</t>
    </r>
    <r>
      <rPr>
        <sz val="10"/>
        <rFont val="Times New Roman"/>
        <family val="1"/>
      </rPr>
      <t xml:space="preserve">                                           Lean thinking is the key factor of the success in the operation of LCCs</t>
    </r>
  </si>
  <si>
    <t>Reorganization of Complex Product Design Process Based on Genetic Algorithm</t>
  </si>
  <si>
    <t xml:space="preserve">A Consistency Approximation and Weight Calculation Method of the Interval Complementary Judgment Matrix </t>
  </si>
  <si>
    <t>The Optimal Concurrent Strategy for Product Design</t>
  </si>
  <si>
    <r>
      <t>国外顾客资产测量模型研究及启示</t>
    </r>
    <r>
      <rPr>
        <sz val="10"/>
        <rFont val="Times New Roman"/>
        <family val="1"/>
      </rPr>
      <t xml:space="preserve">                                                Overseas study on customer assets calculation model and its implications</t>
    </r>
  </si>
  <si>
    <t>市场后营销导刊</t>
  </si>
  <si>
    <r>
      <t>2006.3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44-46</t>
    </r>
  </si>
  <si>
    <t>基于品牌效用的多品牌企业顾客资产测量模型研究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</si>
  <si>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920-925</t>
    </r>
  </si>
  <si>
    <t>istp:BFL03</t>
  </si>
  <si>
    <r>
      <t>组织公民行为</t>
    </r>
    <r>
      <rPr>
        <sz val="10"/>
        <rFont val="Times New Roman"/>
        <family val="1"/>
      </rPr>
      <t xml:space="preserve">: </t>
    </r>
    <r>
      <rPr>
        <sz val="10"/>
        <rFont val="宋体"/>
        <family val="0"/>
      </rPr>
      <t>组织管理中的指示器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</si>
  <si>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9,45-47</t>
    </r>
  </si>
  <si>
    <t>Wu Xin, Wu Z.</t>
  </si>
  <si>
    <t>The effects of coworkers’ OCB and perceived social norm on an employee’s OCB in knowledge work teams.</t>
  </si>
  <si>
    <t>Wu Xin, Wu Z</t>
  </si>
  <si>
    <t>The Contingent Effects of Organizational Citizenship Behavior and Task Interdependence on Team Performance in Knowledge Work Teams in the PRC</t>
  </si>
  <si>
    <t>职业生涯发展理论与企业人力资源开发</t>
  </si>
  <si>
    <t>Wenping Su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</si>
  <si>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
</t>
    </r>
  </si>
  <si>
    <t>职业生涯发展理论的新视角</t>
  </si>
  <si>
    <r>
      <t>品牌延伸条件下的广告说服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 xml:space="preserve">双中介影响模型的拓展
</t>
    </r>
    <r>
      <rPr>
        <sz val="10"/>
        <rFont val="Times New Roman"/>
        <family val="1"/>
      </rPr>
      <t xml:space="preserve"> persuasion for brand extension:revising the dual mediation model</t>
    </r>
  </si>
  <si>
    <r>
      <t>服务企业的报刊媒体评价研究</t>
    </r>
    <r>
      <rPr>
        <sz val="10"/>
        <rFont val="Times New Roman"/>
        <family val="1"/>
      </rPr>
      <t xml:space="preserve">                          Research on evaluation for newspaper advertising in service company</t>
    </r>
  </si>
  <si>
    <r>
      <t>基于产品属性效用的市场细分方法与应用研究</t>
    </r>
    <r>
      <rPr>
        <sz val="10"/>
        <rFont val="Times New Roman"/>
        <family val="1"/>
      </rPr>
      <t xml:space="preserve">                        Product attribute utility-based segmentation and its application</t>
    </r>
  </si>
  <si>
    <r>
      <t>徐哲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房婷婷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沈梅子</t>
    </r>
  </si>
  <si>
    <t>基于谢恩／博特实验设计的质量改进研究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</si>
  <si>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10-13</t>
    </r>
  </si>
  <si>
    <t xml:space="preserve">   EI:070410388885           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</si>
  <si>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BFE36           </t>
    </r>
  </si>
  <si>
    <t>ICIM2006                                       Industrial management</t>
  </si>
  <si>
    <t>2006,9,177-181</t>
  </si>
  <si>
    <t>qiuhong zhao,xianrui shen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</si>
  <si>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</si>
  <si>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t>管理评论</t>
  </si>
  <si>
    <t>industrial management (ICIM' 2006)</t>
  </si>
  <si>
    <t>2006,9,211-218</t>
  </si>
  <si>
    <t>Journal of Environmental Sciences</t>
  </si>
  <si>
    <t xml:space="preserve"> 2006, 18(5),1020-1023</t>
  </si>
  <si>
    <r>
      <t>SCI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083GW                    </t>
    </r>
  </si>
  <si>
    <t>An Improved Synthetic Evaluation Method on Water Quality Evaluation in City Sections of the Three Gorges Reservoir Area</t>
  </si>
  <si>
    <t>EHPC</t>
  </si>
  <si>
    <t>2006,10,1-7</t>
  </si>
  <si>
    <t>Yun Yi, Zou Zhihong</t>
  </si>
  <si>
    <t>The Sensitivity Analysis of a Wastewater Treatment Mode</t>
  </si>
  <si>
    <t>EHPC</t>
  </si>
  <si>
    <t>2006,10,728-733</t>
  </si>
  <si>
    <t>Zou Zhihong, Du Jian</t>
  </si>
  <si>
    <r>
      <t>2006,8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2215-2219</t>
    </r>
  </si>
  <si>
    <t>2006,9,687-692</t>
  </si>
  <si>
    <t>Zhihong Zou , Xueliang Wang</t>
  </si>
  <si>
    <t>邓修权，彭金梅</t>
  </si>
  <si>
    <t>邓修全等</t>
  </si>
  <si>
    <t>IAMOT2006</t>
  </si>
  <si>
    <t>study on the valuation of the core competence of a corporation based on real options</t>
  </si>
  <si>
    <t>Industrial engineering and management innovation in new-era</t>
  </si>
  <si>
    <t>deng xiuquan,song qing, peng jinmei, jiang ping</t>
  </si>
  <si>
    <t>Industrial engineering and management innovation in new-era</t>
  </si>
  <si>
    <t>deng xiuquan,pan dongdi,peng jinmei</t>
  </si>
  <si>
    <r>
      <t>组织能力的系统剖析：从具体到抽象</t>
    </r>
    <r>
      <rPr>
        <sz val="10"/>
        <rFont val="Times New Roman"/>
        <family val="1"/>
      </rPr>
      <t xml:space="preserve">                  Systematical analysis of organizational capability</t>
    </r>
  </si>
  <si>
    <t>管理学报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</si>
  <si>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549-555</t>
    </r>
  </si>
  <si>
    <t>邓修全，彭金梅</t>
  </si>
  <si>
    <t>ICIM'06</t>
  </si>
  <si>
    <t>2006,9,527-533</t>
  </si>
  <si>
    <t>deng xiuquan,wang Dan, guo binhui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</si>
  <si>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</si>
  <si>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t>第18届中国控制与决策年会</t>
  </si>
  <si>
    <t xml:space="preserve"> 2006, 7：1109-1112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</si>
  <si>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BFR71 
</t>
    </r>
  </si>
  <si>
    <r>
      <t>两种市场环境下买方导向的</t>
    </r>
    <r>
      <rPr>
        <sz val="10"/>
        <rFont val="Times New Roman"/>
        <family val="1"/>
      </rPr>
      <t>IEMPs</t>
    </r>
    <r>
      <rPr>
        <sz val="10"/>
        <rFont val="宋体"/>
        <family val="0"/>
      </rPr>
      <t>构建研究</t>
    </r>
    <r>
      <rPr>
        <sz val="10"/>
        <rFont val="Times New Roman"/>
        <family val="1"/>
      </rPr>
      <t xml:space="preserve">                   Research on establishment of the buyer-oriented iemps under two kinds of market environment</t>
    </r>
  </si>
  <si>
    <t>中国管理科学</t>
  </si>
  <si>
    <t>Conference of System Dynamics and Management Science</t>
  </si>
  <si>
    <t xml:space="preserve"> 934-939, NOV 04-06, 2005</t>
  </si>
  <si>
    <t>Zou Haofei, Xia Guoping, Yang Fanting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</si>
  <si>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BEV93 
</t>
    </r>
  </si>
  <si>
    <t>2006,4,203-212</t>
  </si>
  <si>
    <t>谷文栋，夏国平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</si>
  <si>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BEO89</t>
    </r>
  </si>
  <si>
    <t>Int. Conf. on Research and Practical Issues of Enterprise Information Systems</t>
  </si>
  <si>
    <t xml:space="preserve">2006,4,591-596  </t>
  </si>
  <si>
    <t>夏国平，申建刚，卢峰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</si>
  <si>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BEO89 </t>
    </r>
  </si>
  <si>
    <r>
      <t>水电工程行业中数据仓库设计的关键技术</t>
    </r>
    <r>
      <rPr>
        <sz val="10"/>
        <rFont val="Times New Roman"/>
        <family val="1"/>
      </rPr>
      <t xml:space="preserve">                                          Key technology of data warehouse design in water and electricity engineering industry</t>
    </r>
  </si>
  <si>
    <t>计算机集成制造系统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</si>
  <si>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12(1)144-148</t>
    </r>
  </si>
  <si>
    <t>李军治，夏国平，史晓霞</t>
  </si>
  <si>
    <t>ISDA2006</t>
  </si>
  <si>
    <t>2006.1,5096-514</t>
  </si>
  <si>
    <r>
      <t>Li Junzhi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Xia Guoping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Shi Xiaoxia</t>
    </r>
  </si>
  <si>
    <r>
      <t>LINUX</t>
    </r>
    <r>
      <rPr>
        <sz val="10"/>
        <rFont val="宋体"/>
        <family val="0"/>
      </rPr>
      <t>下维、哈、柯文多语种图形化处理平台的设计与实现</t>
    </r>
    <r>
      <rPr>
        <sz val="10"/>
        <rFont val="Times New Roman"/>
        <family val="1"/>
      </rPr>
      <t>Design and implementation of multilingual GUI processing platform based on linux for uighur, kazakh and khalkhas</t>
    </r>
  </si>
  <si>
    <t>中国信息学报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</si>
  <si>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88-93</t>
    </r>
  </si>
  <si>
    <t>苏国平，缪成，夏国平</t>
  </si>
  <si>
    <t>Dss Based On Knowledge Warehouse and Its Application</t>
  </si>
  <si>
    <t>ICIM2006</t>
  </si>
  <si>
    <r>
      <t>2006. 9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936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942</t>
    </r>
  </si>
  <si>
    <r>
      <t>Li Jun­zhi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Xia Guoping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Shi Xiaoxia</t>
    </r>
  </si>
  <si>
    <t>An Infrastructure for Engineering Computing Environment Based on Semantic Web Services</t>
  </si>
  <si>
    <t>第十三届工业工程与工程管理国际学术会议论文集</t>
  </si>
  <si>
    <t>李一，夏国平</t>
  </si>
  <si>
    <r>
      <t>一种支持工程计算模块优化与集成的</t>
    </r>
    <r>
      <rPr>
        <sz val="10"/>
        <color indexed="10"/>
        <rFont val="Times New Roman"/>
        <family val="1"/>
      </rPr>
      <t>SMDFL</t>
    </r>
    <r>
      <rPr>
        <sz val="10"/>
        <color indexed="10"/>
        <rFont val="宋体"/>
        <family val="0"/>
      </rPr>
      <t>语言</t>
    </r>
  </si>
  <si>
    <t>第3届北航研究生学术论坛论文集</t>
  </si>
  <si>
    <t>2006,,9,1130-1136</t>
  </si>
  <si>
    <t>哈尔滨工业大学学报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</si>
  <si>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116-118</t>
    </r>
  </si>
  <si>
    <t>2006,10,13-14</t>
  </si>
  <si>
    <t>周荣喜，邱菀华</t>
  </si>
  <si>
    <t>Filtered Beam Search Algorithm with Partial Backtracking and Its Application to Job Shop Scheduling</t>
  </si>
  <si>
    <t xml:space="preserve">ICIM06 </t>
  </si>
  <si>
    <t>2006,9,139-147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</si>
  <si>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</si>
  <si>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t>Single Machine Scheduling with Common Due Date  Based on PSO Integrated with Heuristics</t>
  </si>
  <si>
    <t xml:space="preserve"> (SOLI 2006) </t>
  </si>
  <si>
    <t xml:space="preserve"> (SOLI 2006) </t>
  </si>
  <si>
    <t>Industrial engineering and management innovation in new-era</t>
  </si>
  <si>
    <t>孙江苏，周泓</t>
  </si>
  <si>
    <t xml:space="preserve">ISTP:BFQ61 
</t>
  </si>
  <si>
    <r>
      <t>混合递进多目标进化算法及其在</t>
    </r>
    <r>
      <rPr>
        <sz val="10"/>
        <rFont val="Times New Roman"/>
        <family val="1"/>
      </rPr>
      <t>flow shop</t>
    </r>
    <r>
      <rPr>
        <sz val="10"/>
        <rFont val="宋体"/>
        <family val="0"/>
      </rPr>
      <t>排序中的应用</t>
    </r>
    <r>
      <rPr>
        <sz val="10"/>
        <rFont val="Times New Roman"/>
        <family val="1"/>
      </rPr>
      <t xml:space="preserve">                
A hybrid escalating multi-objective evolutionary algorithm with its application to flow shop problems</t>
    </r>
  </si>
  <si>
    <t>系统工程理论与实践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</si>
  <si>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,101-108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</si>
  <si>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,389-394</t>
    </r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</si>
  <si>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06249938137   </t>
    </r>
  </si>
  <si>
    <r>
      <t>一种启发式算法求解批量计划和排序集成问题</t>
    </r>
    <r>
      <rPr>
        <sz val="10"/>
        <rFont val="Times New Roman"/>
        <family val="1"/>
      </rPr>
      <t xml:space="preserve">                    A heuristic algorithm to solve the integratedc lot-sizing and scheduling problem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</si>
  <si>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,178-182</t>
    </r>
  </si>
  <si>
    <t>挣值管理的内涵、建立及与组织会计系统的结合</t>
  </si>
  <si>
    <t>项目管理技术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</si>
  <si>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24-28</t>
    </r>
  </si>
  <si>
    <t>杨敏，刘英淑</t>
  </si>
  <si>
    <t>A new project management model of software outsourcing enterprises</t>
  </si>
  <si>
    <t>ICIM2006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</si>
  <si>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502-507</t>
    </r>
  </si>
  <si>
    <t>管理科学学报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</si>
  <si>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27-32</t>
    </r>
  </si>
  <si>
    <t>Weijia You,Li Wang,Guoping Xia</t>
  </si>
  <si>
    <t>Serveral Key Techniques in Decision Support Systems of Large Scale Hydro-electric Projects in China</t>
  </si>
  <si>
    <t>第十三届工业工程与工程管理国际学术会议开篇稿</t>
  </si>
  <si>
    <t>The Web-based knowledge Transfer in Construction Engineering Information System</t>
  </si>
  <si>
    <t>信息化与管理创新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</si>
  <si>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557-564</t>
    </r>
  </si>
  <si>
    <t>Jiangyue Xu, Weijia You, Guoping Xia</t>
  </si>
  <si>
    <t>ISDA2006</t>
  </si>
  <si>
    <t>2006, 10,545-550</t>
  </si>
  <si>
    <t>Ren-qian Zhang,Jun-ling Yang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</si>
  <si>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BFK66</t>
    </r>
  </si>
  <si>
    <t>IMACS2006</t>
  </si>
  <si>
    <t>2006, 10,1797-1803</t>
  </si>
  <si>
    <t>Renqian Zhang, Jianxun Ding</t>
  </si>
  <si>
    <t>ISTP:BFR75</t>
  </si>
  <si>
    <t>Quality Function Deployment Based on Multi-Object Optimization</t>
  </si>
  <si>
    <t>知识及资讯资源管理</t>
  </si>
  <si>
    <t>ICIM’2006</t>
  </si>
  <si>
    <t>2006, 9,116-133</t>
  </si>
  <si>
    <t>Ding Jianxun, Zhang Renqian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</si>
  <si>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BFL03</t>
    </r>
  </si>
  <si>
    <t>2006, 12(9),1359-1365</t>
  </si>
  <si>
    <t>张人千</t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</si>
  <si>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064910289354  </t>
    </r>
  </si>
  <si>
    <t>A DSS based on Entropy Method in EIS in Chinese Financial Sectors</t>
  </si>
  <si>
    <t>2006, 4,,519-530</t>
  </si>
  <si>
    <t>Renqian Zhang, Hongxun Jiang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</si>
  <si>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BEO89</t>
    </r>
  </si>
  <si>
    <r>
      <t>GM(1,N)</t>
    </r>
    <r>
      <rPr>
        <sz val="10"/>
        <rFont val="宋体"/>
        <family val="0"/>
      </rPr>
      <t>灰色系统与</t>
    </r>
    <r>
      <rPr>
        <sz val="10"/>
        <rFont val="Times New Roman"/>
        <family val="1"/>
      </rPr>
      <t>BP</t>
    </r>
    <r>
      <rPr>
        <sz val="10"/>
        <rFont val="宋体"/>
        <family val="0"/>
      </rPr>
      <t>神经网络方法的粮食产量预测比较研究</t>
    </r>
    <r>
      <rPr>
        <sz val="10"/>
        <rFont val="Times New Roman"/>
        <family val="1"/>
      </rPr>
      <t xml:space="preserve"> ,                                                                             Comparison and research of grain production forecasting with methods of gm(1,n)gray system and bpnn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</si>
  <si>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29</t>
    </r>
  </si>
  <si>
    <t>贾素玲等</t>
  </si>
  <si>
    <t>物流一体化发展趋势的深层动因分析</t>
  </si>
  <si>
    <r>
      <t>首届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中国管理学年会</t>
    </r>
  </si>
  <si>
    <r>
      <t>2006</t>
    </r>
    <r>
      <rPr>
        <sz val="10"/>
        <rFont val="宋体"/>
        <family val="0"/>
      </rPr>
      <t>，（光盘版，无页码）</t>
    </r>
  </si>
  <si>
    <t>Location of green logistics centre based on ahp/topsis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</si>
  <si>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
</t>
    </r>
  </si>
  <si>
    <t>PI Controller Used in the Aerated Activated Sludge Vessel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</si>
  <si>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BFQ61 
</t>
    </r>
  </si>
  <si>
    <t>论企业资源</t>
  </si>
  <si>
    <t>知识及资讯资源管理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</si>
  <si>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274-278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</si>
  <si>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，（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207-210</t>
    </r>
  </si>
  <si>
    <t>Study on the integrated decomposition of organizational capability system based on integrated capability</t>
  </si>
  <si>
    <r>
      <t>基于</t>
    </r>
    <r>
      <rPr>
        <sz val="10"/>
        <rFont val="Times New Roman"/>
        <family val="1"/>
      </rPr>
      <t>GMDH</t>
    </r>
    <r>
      <rPr>
        <sz val="10"/>
        <rFont val="宋体"/>
        <family val="0"/>
      </rPr>
      <t>的</t>
    </r>
    <r>
      <rPr>
        <sz val="10"/>
        <rFont val="Times New Roman"/>
        <family val="1"/>
      </rPr>
      <t>BP</t>
    </r>
    <r>
      <rPr>
        <sz val="10"/>
        <rFont val="宋体"/>
        <family val="0"/>
      </rPr>
      <t>预测模型研究</t>
    </r>
    <r>
      <rPr>
        <sz val="10"/>
        <rFont val="Times New Roman"/>
        <family val="1"/>
      </rPr>
      <t xml:space="preserve">                                                                A combining forecast model using hybrid gmdh and bp neural network</t>
    </r>
  </si>
  <si>
    <t>2006,7,891-894</t>
  </si>
  <si>
    <t>杨跃翔，夏国平，卫昆</t>
  </si>
  <si>
    <t>2005, 13(6): 75-80</t>
  </si>
  <si>
    <t>Time series forecasting model using a hybrid ARIMA and neural network</t>
  </si>
  <si>
    <t>Enterprise knowledge integration by semantic web</t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</si>
  <si>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06159819753    </t>
    </r>
  </si>
  <si>
    <t>Association Rules Mining from Time Series Based on Rough Set[C]</t>
  </si>
  <si>
    <t>Association Rules Based Research On Man-Made Mistakes in Aviation Maintenance: A Case Study</t>
  </si>
  <si>
    <t>Non-Linear Optimal Control of Manufacturing System Based On Modified Differential Evolution</t>
  </si>
  <si>
    <t xml:space="preserve">Optimal control of multi-period, multi-product manufacturing system with dynamic productivity </t>
  </si>
  <si>
    <r>
      <t>随机需求环境下的作业能力规划研究</t>
    </r>
    <r>
      <rPr>
        <sz val="10"/>
        <rFont val="Times New Roman"/>
        <family val="1"/>
      </rPr>
      <t xml:space="preserve">                                            Capacity planning based on stochastic demand</t>
    </r>
  </si>
  <si>
    <r>
      <t>Third IEEE international Conference on Management of Innovation and Technology (ICMIT2006) Managing Innovation in Emerging Markets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 Singapore</t>
    </r>
  </si>
  <si>
    <r>
      <t>2006, 6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936-939</t>
    </r>
  </si>
  <si>
    <r>
      <t xml:space="preserve">上海证券市场日内价格变化的影响因素研究
</t>
    </r>
    <r>
      <rPr>
        <sz val="10"/>
        <rFont val="Times New Roman"/>
        <family val="1"/>
      </rPr>
      <t>Research on Determinants of Intraday Price Movement in Shanghai Security Market</t>
    </r>
  </si>
  <si>
    <t>系统工程理论与实践</t>
  </si>
  <si>
    <r>
      <t>2006,26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,77-85</t>
    </r>
  </si>
  <si>
    <t>Lecture notes in decision sciences</t>
  </si>
  <si>
    <t>2006,7,303-312.</t>
  </si>
  <si>
    <r>
      <t>基于</t>
    </r>
    <r>
      <rPr>
        <sz val="10"/>
        <rFont val="Times New Roman"/>
        <family val="1"/>
      </rPr>
      <t>ACD</t>
    </r>
    <r>
      <rPr>
        <sz val="10"/>
        <rFont val="宋体"/>
        <family val="0"/>
      </rPr>
      <t>模型的中国股市日内流动性研究</t>
    </r>
  </si>
  <si>
    <r>
      <t>2006,14</t>
    </r>
    <r>
      <rPr>
        <sz val="10"/>
        <rFont val="宋体"/>
        <family val="0"/>
      </rPr>
      <t>，专辑，</t>
    </r>
    <r>
      <rPr>
        <sz val="10"/>
        <rFont val="Times New Roman"/>
        <family val="1"/>
      </rPr>
      <t>351-355</t>
    </r>
  </si>
  <si>
    <t>曹迎春，邱菀华，刘善存</t>
  </si>
  <si>
    <t xml:space="preserve">The Proceedings of 20th IPMA World Congress on Project Management. 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</si>
  <si>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301-303</t>
    </r>
  </si>
  <si>
    <r>
      <t>2006,14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,7-12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</si>
  <si>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2732-2735</t>
    </r>
  </si>
  <si>
    <t>ISTP:BFE36</t>
  </si>
  <si>
    <r>
      <t>2006, 32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）：</t>
    </r>
    <r>
      <rPr>
        <sz val="10"/>
        <rFont val="Times New Roman"/>
        <family val="1"/>
      </rPr>
      <t>1499-1502</t>
    </r>
  </si>
  <si>
    <r>
      <t>吕俊杰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王元卓</t>
    </r>
  </si>
  <si>
    <t>Information security and cryptology</t>
  </si>
  <si>
    <t>2006,11,1-12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</si>
  <si>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10,710-717</t>
    </r>
  </si>
  <si>
    <t>ISTP:BFI70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</si>
  <si>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,305-311</t>
    </r>
  </si>
  <si>
    <t>张汉鹏，邱菀华</t>
  </si>
  <si>
    <t>生产力研究</t>
  </si>
  <si>
    <t>2006,24(2),132-137.</t>
  </si>
  <si>
    <t>管理工程学报</t>
  </si>
  <si>
    <t>2006,20(3),82-84</t>
  </si>
  <si>
    <t>经济师</t>
  </si>
  <si>
    <t>2006,8,213-219</t>
  </si>
  <si>
    <r>
      <t>2006,28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,14-16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16</t>
    </r>
  </si>
  <si>
    <r>
      <t xml:space="preserve"> 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,118-123</t>
    </r>
  </si>
  <si>
    <r>
      <t>乔恒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</si>
  <si>
    <t>计算机工程与应用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</si>
  <si>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183-186</t>
    </r>
  </si>
  <si>
    <t>建筑管理现代化</t>
  </si>
  <si>
    <r>
      <t>中国地质大学学报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社会科学版</t>
    </r>
    <r>
      <rPr>
        <sz val="10"/>
        <color indexed="8"/>
        <rFont val="Times New Roman"/>
        <family val="1"/>
      </rPr>
      <t>)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</si>
  <si>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28-32</t>
    </r>
  </si>
  <si>
    <r>
      <t>王兆红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梁美容</t>
    </r>
  </si>
  <si>
    <r>
      <t>北京航空航天大学学报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社会科学版</t>
    </r>
    <r>
      <rPr>
        <sz val="10"/>
        <color indexed="8"/>
        <rFont val="Times New Roman"/>
        <family val="1"/>
      </rPr>
      <t>)</t>
    </r>
  </si>
  <si>
    <t>2006,19(3):5-8</t>
  </si>
  <si>
    <r>
      <t>模糊系统与数学</t>
    </r>
    <r>
      <rPr>
        <sz val="10"/>
        <rFont val="Times New Roman"/>
        <family val="1"/>
      </rPr>
      <t>(Fuzzy Systems and Mathematics)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</si>
  <si>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109-118</t>
    </r>
  </si>
  <si>
    <t>管理评论</t>
  </si>
  <si>
    <r>
      <t>王秀国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 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</si>
  <si>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22-26</t>
    </r>
  </si>
  <si>
    <r>
      <t>秦霖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</si>
  <si>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1-4</t>
    </r>
  </si>
  <si>
    <r>
      <t>吴小强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刘晶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</si>
  <si>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8-11</t>
    </r>
  </si>
  <si>
    <r>
      <t>于军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</si>
  <si>
    <r>
      <t>于军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</si>
  <si>
    <t>控制与决策</t>
  </si>
  <si>
    <t>2006,21(3),267-270</t>
  </si>
  <si>
    <r>
      <t>孙星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唐葆君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乔恒</t>
    </r>
  </si>
  <si>
    <t>科学学研究</t>
  </si>
  <si>
    <r>
      <t>杨青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张静</t>
    </r>
  </si>
  <si>
    <t>Study on the development mechanism of organizational integrated capability based on resource structure</t>
  </si>
  <si>
    <t xml:space="preserve">ZOU Zhi-hong, Et al </t>
  </si>
  <si>
    <t>ICIM2006</t>
  </si>
  <si>
    <t>组合出行方式下的混合均衡分配模型及求解算法</t>
  </si>
  <si>
    <t>《系统科学与数学》</t>
  </si>
  <si>
    <t>黄海军、田琼、杨海、高自友</t>
  </si>
  <si>
    <t>高等教育出版社</t>
  </si>
  <si>
    <t>黄海军</t>
  </si>
  <si>
    <t>科学出版社</t>
  </si>
  <si>
    <t>书名（著作、译作、合著）</t>
  </si>
  <si>
    <t>所著篇名及发表页</t>
  </si>
  <si>
    <t>2006,                                               ISBN: 7-04--018756-6</t>
  </si>
  <si>
    <t>Elsevier, Oxford, UK</t>
  </si>
  <si>
    <t>科学出版社</t>
  </si>
  <si>
    <t>全部内容</t>
  </si>
  <si>
    <t>韩立岩、陈文丽</t>
  </si>
  <si>
    <t>韩立岩、周芳</t>
  </si>
  <si>
    <t>Continuum modeling for two-lane traffic flow</t>
  </si>
  <si>
    <t>李少谦，杨玲</t>
  </si>
  <si>
    <t>张宁等（无北航单位）</t>
  </si>
  <si>
    <t>2006，6                    ISBN：7-5005-9355-4/F.8118</t>
  </si>
  <si>
    <t>2006，10                  ISBN：7-5005-9355-4/F.8118</t>
  </si>
  <si>
    <t>2007，1，                 ISBN：978-7-115-15506-1/F.873</t>
  </si>
  <si>
    <t>同期货套期保值率研究</t>
  </si>
  <si>
    <r>
      <t>Xinyu Wang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Yuanyang Gao</t>
    </r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</si>
  <si>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
</t>
    </r>
  </si>
  <si>
    <t>Transportation Research-B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</si>
  <si>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40(5), 368-395</t>
    </r>
  </si>
  <si>
    <r>
      <t>Lam WHK,</t>
    </r>
    <r>
      <rPr>
        <sz val="10"/>
        <rFont val="宋体"/>
        <family val="0"/>
      </rPr>
      <t>李志纯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黄海军</t>
    </r>
    <r>
      <rPr>
        <sz val="10"/>
        <rFont val="Times New Roman"/>
        <family val="1"/>
      </rPr>
      <t>, Wong SC</t>
    </r>
  </si>
  <si>
    <r>
      <t>Congestion in Different Topologies of Traffic Networks</t>
    </r>
  </si>
  <si>
    <t>Europhysics Letters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</si>
  <si>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74(3), 560-566</t>
    </r>
  </si>
  <si>
    <t>Acta Mechanica Sinica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</si>
  <si>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22 (2), 131-137</t>
    </r>
  </si>
  <si>
    <t xml:space="preserve">SCI(047SK)  </t>
  </si>
  <si>
    <r>
      <t xml:space="preserve">Acta Physics Sinica                                   </t>
    </r>
    <r>
      <rPr>
        <sz val="10"/>
        <rFont val="宋体"/>
        <family val="0"/>
      </rPr>
      <t>物理学报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</si>
  <si>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4026-4031</t>
    </r>
  </si>
  <si>
    <r>
      <t>唐铁桥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黄海军</t>
    </r>
    <r>
      <rPr>
        <sz val="10"/>
        <rFont val="Times New Roman"/>
        <family val="1"/>
      </rPr>
      <t>,Xue Y</t>
    </r>
  </si>
  <si>
    <t>Traffic and Transportation Studies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</si>
  <si>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pp.709-719</t>
    </r>
  </si>
  <si>
    <r>
      <t>黄海军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刘天亮</t>
    </r>
    <r>
      <rPr>
        <sz val="10"/>
        <rFont val="Times New Roman"/>
        <family val="1"/>
      </rPr>
      <t>,Guo XL,Yang H</t>
    </r>
  </si>
  <si>
    <t>EI:070510403242</t>
  </si>
  <si>
    <t>A new dynamics model for two-lane traffic flow</t>
  </si>
  <si>
    <t>高远洋</t>
  </si>
  <si>
    <t>王晶</t>
  </si>
  <si>
    <t>作者代表</t>
  </si>
  <si>
    <t xml:space="preserve">没有问题 </t>
  </si>
  <si>
    <t>已没有问题</t>
  </si>
  <si>
    <t>张明立</t>
  </si>
  <si>
    <t>吴昊</t>
  </si>
  <si>
    <t>study of the elements and value of the integrated product based on customer value orientation</t>
  </si>
  <si>
    <t xml:space="preserve">proceedings of 2005international conference on management science and engineering </t>
  </si>
  <si>
    <t>2005,8,919-922</t>
  </si>
  <si>
    <t xml:space="preserve">istp:BCY88 </t>
  </si>
  <si>
    <t>customer value monitoring model and its application</t>
  </si>
  <si>
    <t>2005,8,888-892</t>
  </si>
  <si>
    <t>苏文平</t>
  </si>
  <si>
    <t>黄劲松</t>
  </si>
  <si>
    <t>马卫民</t>
  </si>
  <si>
    <t>姚忠</t>
  </si>
  <si>
    <t>Coordination of the single-period product supply chain using returns policy</t>
  </si>
  <si>
    <t>Industrial Management ICIM2004</t>
  </si>
  <si>
    <t>2004,9,356-361</t>
  </si>
  <si>
    <t>李红</t>
  </si>
  <si>
    <t>A framework of data mining based insiders anomaly detection model for corporation network</t>
  </si>
  <si>
    <t>ICIM2004                                      Industrial management</t>
  </si>
  <si>
    <t>2004,9,810-814</t>
  </si>
  <si>
    <t>yang rui,li hong,liu lu</t>
  </si>
  <si>
    <t>王理</t>
  </si>
  <si>
    <r>
      <t>GARCH</t>
    </r>
    <r>
      <rPr>
        <sz val="10"/>
        <color indexed="8"/>
        <rFont val="宋体"/>
        <family val="0"/>
      </rPr>
      <t>下套期保值率及套期保值效果的实证研究</t>
    </r>
  </si>
  <si>
    <t>数据分析</t>
  </si>
  <si>
    <r>
      <t>2006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I16 </t>
    </r>
  </si>
  <si>
    <t>刘列励，严美艺</t>
  </si>
  <si>
    <r>
      <t>2006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10 </t>
    </r>
  </si>
  <si>
    <t>刘列励，黄鹏</t>
  </si>
  <si>
    <r>
      <t>基于类比推理的启发式方法在制造业中的应用</t>
    </r>
    <r>
      <rPr>
        <sz val="10"/>
        <color indexed="8"/>
        <rFont val="Times New Roman"/>
        <family val="1"/>
      </rPr>
      <t xml:space="preserve">                     The production research of manufacturing industry by applying a heuristic estimation method based on analogical reasoning</t>
    </r>
  </si>
  <si>
    <r>
      <t>管理科学</t>
    </r>
    <r>
      <rPr>
        <sz val="10"/>
        <color indexed="8"/>
        <rFont val="Times New Roman"/>
        <family val="1"/>
      </rPr>
      <t xml:space="preserve"> </t>
    </r>
  </si>
  <si>
    <r>
      <t>2007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宋体"/>
        <family val="0"/>
      </rPr>
      <t>（增刊）</t>
    </r>
  </si>
  <si>
    <t>易菲菲，刘列励</t>
  </si>
  <si>
    <t>闪四清</t>
  </si>
  <si>
    <t>王强</t>
  </si>
  <si>
    <t>贾素玲</t>
  </si>
  <si>
    <t>赵秋红</t>
  </si>
  <si>
    <t>杨玲</t>
  </si>
  <si>
    <t>邹志红</t>
  </si>
  <si>
    <t>邓修权</t>
  </si>
  <si>
    <t>A Neural Network Model Based on the Multi-Stage Optimization Approach for Short-term Food Price Forecasting in China</t>
  </si>
  <si>
    <t>Expert Systems with Applications</t>
  </si>
  <si>
    <t>2007, 33(2)</t>
  </si>
  <si>
    <t>Zou Haofei, Xia Guoping, Yang Fanting</t>
  </si>
  <si>
    <t>基于两阶段优化算法的神经网络预测模型</t>
  </si>
  <si>
    <t>管理科学学报</t>
  </si>
  <si>
    <t>2006,9(5):28-35</t>
  </si>
  <si>
    <r>
      <t>邹昊飞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宋体"/>
        <family val="0"/>
      </rPr>
      <t>夏国平，杨方廷</t>
    </r>
  </si>
  <si>
    <t>夏国平</t>
  </si>
  <si>
    <t>A Study on Model of Enterprise's Standardization Management</t>
  </si>
  <si>
    <t>第十三届工业工程与工程管理国际学术会议论文集</t>
  </si>
  <si>
    <t>YOU Weijia,XIA Guoping,WANG Li</t>
  </si>
  <si>
    <t>张人千</t>
  </si>
  <si>
    <r>
      <t>基于解析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仿真反馈的动态随机生产决策模型</t>
    </r>
    <r>
      <rPr>
        <sz val="10"/>
        <color indexed="8"/>
        <rFont val="Times New Roman"/>
        <family val="1"/>
      </rPr>
      <t xml:space="preserve">                          Dynamic &amp; stochastic production decision-making model based on analytic-simulation feedback</t>
    </r>
  </si>
  <si>
    <t>计算机集成制造系统</t>
  </si>
  <si>
    <t>2005, 11(12),1651-1658</t>
  </si>
  <si>
    <r>
      <t>张人千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魏法杰</t>
    </r>
  </si>
  <si>
    <r>
      <t>EI</t>
    </r>
    <r>
      <rPr>
        <sz val="10"/>
        <color indexed="8"/>
        <rFont val="宋体"/>
        <family val="0"/>
      </rPr>
      <t>：</t>
    </r>
    <r>
      <rPr>
        <sz val="10"/>
        <color indexed="8"/>
        <rFont val="Times New Roman"/>
        <family val="1"/>
      </rPr>
      <t xml:space="preserve">06109747633                   </t>
    </r>
  </si>
  <si>
    <t>方卫国</t>
  </si>
  <si>
    <t>郑筠</t>
  </si>
  <si>
    <t>邱菀华</t>
  </si>
  <si>
    <t>杨敏</t>
  </si>
  <si>
    <t>田东文</t>
  </si>
  <si>
    <t>李锐</t>
  </si>
  <si>
    <t>陈向东</t>
  </si>
  <si>
    <t>马杰</t>
  </si>
  <si>
    <t>蒋虹</t>
  </si>
  <si>
    <t>李平</t>
  </si>
  <si>
    <t>Internet and network economics</t>
  </si>
  <si>
    <t>2005,12,481-490</t>
  </si>
  <si>
    <r>
      <t>Ping Li,peng Shi</t>
    </r>
    <r>
      <rPr>
        <sz val="10"/>
        <color indexed="8"/>
        <rFont val="宋体"/>
        <family val="0"/>
      </rPr>
      <t>等</t>
    </r>
  </si>
  <si>
    <r>
      <t>SCI</t>
    </r>
    <r>
      <rPr>
        <sz val="10"/>
        <color indexed="8"/>
        <rFont val="宋体"/>
        <family val="0"/>
      </rPr>
      <t>：</t>
    </r>
    <r>
      <rPr>
        <sz val="10"/>
        <color indexed="8"/>
        <rFont val="Times New Roman"/>
        <family val="1"/>
      </rPr>
      <t>BDP95</t>
    </r>
  </si>
  <si>
    <t>刘善存</t>
  </si>
  <si>
    <t>杨继平</t>
  </si>
  <si>
    <t>韩立岩</t>
  </si>
  <si>
    <t>刘志新</t>
  </si>
  <si>
    <t>韦红梅</t>
  </si>
  <si>
    <t>Product Competitiveness and Integrated Innovation between Technology and Organization: Some Evidences in China, 2005,</t>
  </si>
  <si>
    <t>官建成，刘建妍</t>
  </si>
  <si>
    <r>
      <t>EI</t>
    </r>
    <r>
      <rPr>
        <sz val="10"/>
        <color indexed="8"/>
        <rFont val="宋体"/>
        <family val="0"/>
      </rPr>
      <t>：</t>
    </r>
    <r>
      <rPr>
        <sz val="10"/>
        <color indexed="8"/>
        <rFont val="Times New Roman"/>
        <family val="1"/>
      </rPr>
      <t>063910132203</t>
    </r>
  </si>
  <si>
    <t>王玉灵</t>
  </si>
  <si>
    <t>魏法杰</t>
  </si>
  <si>
    <t>美国上市公司欺诈犯罪及其对我国的启示</t>
  </si>
  <si>
    <t>犯罪与改造研究</t>
  </si>
  <si>
    <r>
      <t>2005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15-17</t>
    </r>
  </si>
  <si>
    <t>姚伟龙</t>
  </si>
  <si>
    <t>杨梅英</t>
  </si>
  <si>
    <r>
      <t xml:space="preserve"> 2007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176(3), 1464-1477</t>
    </r>
  </si>
  <si>
    <r>
      <t>黄海军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李志纯</t>
    </r>
  </si>
  <si>
    <r>
      <t>高峰期内公交车均衡乘车行为与制度安排</t>
    </r>
    <r>
      <rPr>
        <sz val="10"/>
        <color indexed="8"/>
        <rFont val="Times New Roman"/>
        <family val="1"/>
      </rPr>
      <t xml:space="preserve">              equilibrium bus riding behavior in rush hours and system configuration for providing bus services</t>
    </r>
  </si>
  <si>
    <t>《管理科学学报》</t>
  </si>
  <si>
    <t>2005,8(6), 1-9</t>
  </si>
  <si>
    <t>曹迎春，刘善存，邱菀华</t>
  </si>
  <si>
    <t>A corporate failure prediction method based on monte carlo simulationa technique</t>
  </si>
  <si>
    <t>proceedings of asia simulation conference the 6th international conference on system simulation and scientific computing</t>
  </si>
  <si>
    <t>2005,10,1462-1466</t>
  </si>
  <si>
    <t>ZHOU Fang, Han liyan</t>
  </si>
  <si>
    <t>Fuzzy options with application to default risk analysis for municipal bonds in China</t>
  </si>
  <si>
    <t>Nonlinear Analysis, Theory, Methods and Applications</t>
  </si>
  <si>
    <t xml:space="preserve"> 2005,63(5),2353-2365</t>
  </si>
  <si>
    <t xml:space="preserve">Han, Liyan; Zheng, Chengli </t>
  </si>
  <si>
    <t xml:space="preserve">EI:05499522094               </t>
  </si>
  <si>
    <t>cssci/cscd</t>
  </si>
  <si>
    <t>Mining Interesting Association Rules by Weighting</t>
  </si>
  <si>
    <t>2006,9,1034-1038</t>
  </si>
  <si>
    <t xml:space="preserve">Chen Yin,Shan Siqing, </t>
  </si>
  <si>
    <r>
      <t>基于数据挖掘的财务预警模型设计与实现</t>
    </r>
    <r>
      <rPr>
        <sz val="10"/>
        <rFont val="Times New Roman"/>
        <family val="1"/>
      </rPr>
      <t xml:space="preserve">                    Design and implementation of financial prewarning model based on data-mining</t>
    </r>
  </si>
  <si>
    <r>
      <t xml:space="preserve">  </t>
    </r>
    <r>
      <rPr>
        <sz val="10"/>
        <rFont val="宋体"/>
        <family val="0"/>
      </rPr>
      <t>基于</t>
    </r>
    <r>
      <rPr>
        <sz val="10"/>
        <rFont val="Times New Roman"/>
        <family val="1"/>
      </rPr>
      <t>XML</t>
    </r>
    <r>
      <rPr>
        <sz val="10"/>
        <rFont val="宋体"/>
        <family val="0"/>
      </rPr>
      <t>的第三方物流管理信息系统设计</t>
    </r>
    <r>
      <rPr>
        <sz val="10"/>
        <rFont val="Times New Roman"/>
        <family val="1"/>
      </rPr>
      <t xml:space="preserve">                    The design of third party logistics management information system based on XML</t>
    </r>
  </si>
  <si>
    <r>
      <t>基于</t>
    </r>
    <r>
      <rPr>
        <sz val="10"/>
        <rFont val="Times New Roman"/>
        <family val="1"/>
      </rPr>
      <t>Web</t>
    </r>
    <r>
      <rPr>
        <sz val="10"/>
        <rFont val="宋体"/>
        <family val="0"/>
      </rPr>
      <t>服务的开放式</t>
    </r>
    <r>
      <rPr>
        <sz val="10"/>
        <rFont val="Times New Roman"/>
        <family val="1"/>
      </rPr>
      <t>ERP</t>
    </r>
    <r>
      <rPr>
        <sz val="10"/>
        <rFont val="宋体"/>
        <family val="0"/>
      </rPr>
      <t>设计与开发</t>
    </r>
    <r>
      <rPr>
        <sz val="10"/>
        <rFont val="Times New Roman"/>
        <family val="1"/>
      </rPr>
      <t xml:space="preserve">                    Design and development of open erp system based on web services</t>
    </r>
  </si>
  <si>
    <t>多项目多期组合投资优化的双目标模糊相关机会模型</t>
  </si>
  <si>
    <t>2006,42(22),20-26</t>
  </si>
  <si>
    <r>
      <t>刘炜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刘鲁</t>
    </r>
  </si>
  <si>
    <r>
      <t>在线拍卖中的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托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出价研究</t>
    </r>
  </si>
  <si>
    <r>
      <t>标准化系数与偏相关系数的比较与应用</t>
    </r>
    <r>
      <rPr>
        <sz val="10"/>
        <rFont val="Times New Roman"/>
        <family val="1"/>
      </rPr>
      <t xml:space="preserve">                Comparison and application of standardized regressive coefficient and partial correlation coefficient</t>
    </r>
  </si>
  <si>
    <r>
      <t>基于协同过滤的银行产品推荐系统建模</t>
    </r>
    <r>
      <rPr>
        <sz val="10"/>
        <rFont val="Times New Roman"/>
        <family val="1"/>
      </rPr>
      <t xml:space="preserve">                            Modeling of recommendation system for financial products based on collaborative filtering</t>
    </r>
  </si>
  <si>
    <r>
      <t>李睿博，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刘鲁</t>
    </r>
  </si>
  <si>
    <r>
      <t>2006,12(8),1183-1187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1210</t>
    </r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</si>
  <si>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064310201111   </t>
    </r>
  </si>
  <si>
    <t>基于逐步回归的中国粮食价格预警研究</t>
  </si>
  <si>
    <t>2006,(1),131-133</t>
  </si>
  <si>
    <t>2006 , 25(1),55-62</t>
  </si>
  <si>
    <t>2006,9</t>
  </si>
  <si>
    <t>陈当阳，贾素玲，王惠文</t>
  </si>
  <si>
    <t>时序数据挖掘中的数据表示算法</t>
  </si>
  <si>
    <t>计算机工程与应用</t>
  </si>
  <si>
    <t>Application and Research of Fuzzy Synthetic Evaluation for Natural Water Quality</t>
  </si>
  <si>
    <r>
      <t>昆明理工大学学报(</t>
    </r>
    <r>
      <rPr>
        <sz val="10"/>
        <rFont val="宋体"/>
        <family val="0"/>
      </rPr>
      <t>理工版</t>
    </r>
    <r>
      <rPr>
        <sz val="10"/>
        <rFont val="Times New Roman"/>
        <family val="1"/>
      </rPr>
      <t>)</t>
    </r>
  </si>
  <si>
    <t>2006, 31(2A),142-144</t>
  </si>
  <si>
    <t>A Framework for the Design Knowledge Service System Based on Ripple down Rules</t>
  </si>
  <si>
    <r>
      <t>双渠道两阶段供应链网络均衡模型</t>
    </r>
    <r>
      <rPr>
        <sz val="10"/>
        <rFont val="Times New Roman"/>
        <family val="1"/>
      </rPr>
      <t xml:space="preserve">                                                     Two-phase supply chain network equilibrium model</t>
    </r>
  </si>
  <si>
    <r>
      <t>2006, 8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302-306</t>
    </r>
  </si>
  <si>
    <t>Jing Zhang, Renqian Zhang</t>
  </si>
  <si>
    <t>2006,11,161-167</t>
  </si>
  <si>
    <r>
      <t>最优化权值组合法在快递业务量预测中的应用</t>
    </r>
    <r>
      <rPr>
        <sz val="10"/>
        <rFont val="Times New Roman"/>
        <family val="1"/>
      </rPr>
      <t>Application of optimal weighted combination method in predicting the portfolio of express industry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</si>
  <si>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，专辑，</t>
    </r>
    <r>
      <rPr>
        <sz val="10"/>
        <rFont val="Times New Roman"/>
        <family val="1"/>
      </rPr>
      <t>161-164</t>
    </r>
  </si>
  <si>
    <r>
      <t>战略制造愿景的制定与实证分析</t>
    </r>
    <r>
      <rPr>
        <sz val="10"/>
        <rFont val="Times New Roman"/>
        <family val="1"/>
      </rPr>
      <t xml:space="preserve">                          Development and case study of strategic manufacturing vision</t>
    </r>
  </si>
  <si>
    <r>
      <t>基于工作地布置的生产系统整体化重组方法</t>
    </r>
    <r>
      <rPr>
        <sz val="10"/>
        <rFont val="Times New Roman"/>
        <family val="1"/>
      </rPr>
      <t xml:space="preserve">                 A plant layout based integrated redesign process for production systems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</si>
  <si>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1-5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</si>
  <si>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79-84</t>
    </r>
  </si>
  <si>
    <r>
      <t>运用约束理论与作业成本进行成本核算的对比分析</t>
    </r>
    <r>
      <rPr>
        <sz val="10"/>
        <rFont val="Times New Roman"/>
        <family val="1"/>
      </rPr>
      <t>Comparison of costing using theory of constraints and activity-based costing</t>
    </r>
  </si>
  <si>
    <t>The interactive firm and its appraisal index system</t>
  </si>
  <si>
    <t>guozhu jia, yang cheng</t>
  </si>
  <si>
    <r>
      <t>敏捷供应链的敏捷性分析</t>
    </r>
    <r>
      <rPr>
        <sz val="10"/>
        <rFont val="Times New Roman"/>
        <family val="1"/>
      </rPr>
      <t xml:space="preserve">                                Analysis of the agility of agile supply chiain</t>
    </r>
  </si>
  <si>
    <t>JIA Guozhu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</si>
  <si>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BFQ61 
</t>
    </r>
  </si>
  <si>
    <t>Optimized method of petri net modeling and simulation for production systems</t>
  </si>
  <si>
    <r>
      <t>基于顾客聚焦的生产安排模型及相关问题</t>
    </r>
    <r>
      <rPr>
        <sz val="10"/>
        <rFont val="Times New Roman"/>
        <family val="1"/>
      </rPr>
      <t xml:space="preserve">                    Production arrangement model based on customeer focus and related problem</t>
    </r>
  </si>
  <si>
    <t>Resource allocation based on ABC</t>
  </si>
  <si>
    <t xml:space="preserve">EI:070110339180                 </t>
  </si>
  <si>
    <r>
      <t>双寡头战略期权执行博弈均衡投资决策研究</t>
    </r>
    <r>
      <rPr>
        <sz val="10"/>
        <rFont val="Times New Roman"/>
        <family val="1"/>
      </rPr>
      <t xml:space="preserve">                 Equilibrium investment decision for duopoly strategic option game</t>
    </r>
  </si>
  <si>
    <r>
      <t>供应链风险管理研究进展的综述与分析</t>
    </r>
    <r>
      <rPr>
        <sz val="10"/>
        <rFont val="Times New Roman"/>
        <family val="1"/>
      </rPr>
      <t xml:space="preserve">                       A Rev iew on Supply Cha in RiskManagement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</si>
  <si>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1-7</t>
    </r>
  </si>
  <si>
    <r>
      <t>基于</t>
    </r>
    <r>
      <rPr>
        <sz val="10"/>
        <rFont val="Times New Roman"/>
        <family val="1"/>
      </rPr>
      <t>CVaR</t>
    </r>
    <r>
      <rPr>
        <sz val="10"/>
        <rFont val="宋体"/>
        <family val="0"/>
      </rPr>
      <t>约束的多产品订货模型</t>
    </r>
  </si>
  <si>
    <t xml:space="preserve">EI:063510092727        </t>
  </si>
  <si>
    <t>Parametric Cost Estimation Model Based on Activity-Based Costing for China’s Space Missions.</t>
  </si>
  <si>
    <t>A Study on Information Security Optimization Based on MFDSM</t>
  </si>
  <si>
    <r>
      <t>The 2006 International Conference on Machine Learning and Cybernetics</t>
    </r>
    <r>
      <rPr>
        <sz val="10"/>
        <color indexed="10"/>
        <rFont val="Times New Roman"/>
        <family val="1"/>
      </rPr>
      <t xml:space="preserve"> </t>
    </r>
  </si>
  <si>
    <r>
      <t xml:space="preserve">基于灰色组合模型的发动机研制费用估算研究
</t>
    </r>
    <r>
      <rPr>
        <sz val="10"/>
        <rFont val="Times New Roman"/>
        <family val="1"/>
      </rPr>
      <t xml:space="preserve">            Study on the estimation of the engine development cost based on the gray combined model</t>
    </r>
  </si>
  <si>
    <r>
      <t>IEEE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 ICMIT2006</t>
    </r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</si>
  <si>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BEX70</t>
    </r>
  </si>
  <si>
    <t>ICIM’2006</t>
  </si>
  <si>
    <t>2006,9,508-514</t>
  </si>
  <si>
    <r>
      <t>Xiaojun Shi, Fangfei Zhu,</t>
    </r>
    <r>
      <rPr>
        <sz val="10"/>
        <rFont val="宋体"/>
        <family val="0"/>
      </rPr>
      <t>等</t>
    </r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</si>
  <si>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</si>
  <si>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t>商场现代化</t>
  </si>
  <si>
    <t>古田军，马杰</t>
  </si>
  <si>
    <t>ICIM’06</t>
  </si>
  <si>
    <t>2006,9,845-852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</si>
  <si>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</si>
  <si>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t>如何进一步发展我国保险经纪业的战略思考</t>
  </si>
  <si>
    <t>商业研究</t>
  </si>
  <si>
    <r>
      <t>2006,11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167-168</t>
    </r>
  </si>
  <si>
    <t>马杰</t>
  </si>
  <si>
    <t>经济问题</t>
  </si>
  <si>
    <t>石晓军，蒋虹</t>
  </si>
  <si>
    <t>蒋虹</t>
  </si>
  <si>
    <t>我国长期护理保险的发展模式选择</t>
  </si>
  <si>
    <t>西南金融</t>
  </si>
  <si>
    <t>蒋虹</t>
  </si>
  <si>
    <t>On default correlation and pricing of collateralized debt obligation by copula functions</t>
  </si>
  <si>
    <t>International Journal of Information  Technology and Decision Making</t>
  </si>
  <si>
    <t>2006,5(3),483-494</t>
  </si>
  <si>
    <t>Ping Li, Housheng Chen</t>
  </si>
  <si>
    <r>
      <t>SCI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0971V</t>
    </r>
  </si>
  <si>
    <r>
      <t>Ping Li,Hou Sheng Chen</t>
    </r>
    <r>
      <rPr>
        <sz val="10"/>
        <rFont val="宋体"/>
        <family val="0"/>
      </rPr>
      <t>等</t>
    </r>
  </si>
  <si>
    <r>
      <t xml:space="preserve"> </t>
    </r>
    <r>
      <rPr>
        <sz val="10"/>
        <rFont val="宋体"/>
        <family val="0"/>
      </rPr>
      <t>自然灾害学报</t>
    </r>
    <r>
      <rPr>
        <sz val="10"/>
        <rFont val="Times New Roman"/>
        <family val="1"/>
      </rPr>
      <t xml:space="preserve"> </t>
    </r>
  </si>
  <si>
    <r>
      <t>2006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期</t>
    </r>
  </si>
  <si>
    <t>2006,2,134-140</t>
  </si>
  <si>
    <r>
      <t>我国房地产行业并购的财务协同效应分析</t>
    </r>
    <r>
      <rPr>
        <sz val="10"/>
        <rFont val="Times New Roman"/>
        <family val="1"/>
      </rPr>
      <t xml:space="preserve">                   Analysis of co-buying of Chinese estate industry</t>
    </r>
  </si>
  <si>
    <t>Qunxing Yue, Fajie Wei, Yixiang Yue</t>
  </si>
  <si>
    <t>《金融市场微观结构模型方法和应用》刘善存</t>
  </si>
  <si>
    <t>中国财政经济出版社</t>
  </si>
  <si>
    <t>2006，12                  ISBN：7-5005-9484-4/F.8235</t>
  </si>
  <si>
    <t>商业银行信用风险管理研究:模型与实证</t>
  </si>
  <si>
    <t>人民邮电出版社</t>
  </si>
  <si>
    <t>2006,30(5),125-146</t>
  </si>
  <si>
    <t>分数</t>
  </si>
  <si>
    <r>
      <t>经管学院</t>
    </r>
    <r>
      <rPr>
        <b/>
        <sz val="24"/>
        <rFont val="Times New Roman"/>
        <family val="1"/>
      </rPr>
      <t>2006</t>
    </r>
    <r>
      <rPr>
        <b/>
        <sz val="24"/>
        <rFont val="宋体"/>
        <family val="0"/>
      </rPr>
      <t>年重要期刊、会议发表论文目录</t>
    </r>
  </si>
  <si>
    <t>K.S. Chan, William H.K., Gang Xu,   Ning Zhang</t>
  </si>
  <si>
    <t>ICIM'O6</t>
  </si>
  <si>
    <t>2006, 9,661-667</t>
  </si>
  <si>
    <t>Xiaobao Yang, Ning Zhang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</si>
  <si>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</si>
  <si>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r>
      <t>系统工程</t>
    </r>
    <r>
      <rPr>
        <sz val="10"/>
        <rFont val="Times New Roman"/>
        <family val="1"/>
      </rPr>
      <t>,</t>
    </r>
  </si>
  <si>
    <r>
      <t>杨小宝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张宁</t>
    </r>
  </si>
  <si>
    <r>
      <t>交通运输系统工程与信息</t>
    </r>
    <r>
      <rPr>
        <sz val="10"/>
        <rFont val="Times New Roman"/>
        <family val="1"/>
      </rPr>
      <t>,</t>
    </r>
  </si>
  <si>
    <r>
      <t>交通运输系统工程与信息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　</t>
    </r>
  </si>
  <si>
    <t>如何把握交通运输与经济发展的适应性</t>
  </si>
  <si>
    <r>
      <t>集装箱运输</t>
    </r>
    <r>
      <rPr>
        <sz val="10"/>
        <rFont val="Times New Roman"/>
        <family val="1"/>
      </rPr>
      <t>,</t>
    </r>
  </si>
  <si>
    <t>可持续发展与中国交通运输</t>
  </si>
  <si>
    <r>
      <t>2005</t>
    </r>
    <r>
      <rPr>
        <sz val="10"/>
        <color indexed="10"/>
        <rFont val="宋体"/>
        <family val="0"/>
      </rPr>
      <t>，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35-38</t>
    </r>
  </si>
  <si>
    <t>中国软科学</t>
  </si>
  <si>
    <r>
      <t>2006.4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148-155</t>
    </r>
  </si>
  <si>
    <t>邵景波 张明立</t>
  </si>
  <si>
    <t>The Study of the Competition-oriented Customer Value Measurement</t>
  </si>
  <si>
    <t>Proceedings of 2006 International Conference on Management Science &amp; Engineering</t>
  </si>
  <si>
    <t>2006，10，920-925</t>
  </si>
  <si>
    <r>
      <t>张明立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王春霞等</t>
    </r>
    <r>
      <rPr>
        <sz val="10"/>
        <rFont val="Times New Roman"/>
        <family val="1"/>
      </rPr>
      <t xml:space="preserve"> </t>
    </r>
  </si>
  <si>
    <t xml:space="preserve">ISTP:BFI54 
</t>
  </si>
  <si>
    <t>The Positive Research on Customer Equity Measurement for a Multi-brands Firm Based on Principal Components Analysis</t>
  </si>
  <si>
    <t>Proceedings of 2006 International Conference on Management Science &amp; Engineering</t>
  </si>
  <si>
    <t>2006,10,801-805</t>
  </si>
  <si>
    <t>F</t>
  </si>
  <si>
    <r>
      <t>顾客价值的确定和交付流程研究</t>
    </r>
    <r>
      <rPr>
        <sz val="10"/>
        <rFont val="Times New Roman"/>
        <family val="1"/>
      </rPr>
      <t xml:space="preserve">                         Study on customer value determination and customere value delivery</t>
    </r>
  </si>
  <si>
    <r>
      <t>2006.1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138-143</t>
    </r>
  </si>
  <si>
    <r>
      <t>王春霞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张明立等</t>
    </r>
  </si>
  <si>
    <t>hong li,lu liu,chenggong lv</t>
  </si>
  <si>
    <t>Ontology-based case presentation and retrieval for fault diagnosis</t>
  </si>
  <si>
    <t>2006,9,1054-1058</t>
  </si>
  <si>
    <t>hong li,chengmei ren</t>
  </si>
  <si>
    <t>Knowledge portal construction and resources integration for hydropower corporation</t>
  </si>
  <si>
    <t>Research and practical issues of enterprise information systems</t>
  </si>
  <si>
    <t>2006,4,531-540</t>
  </si>
  <si>
    <t>IEEE Int. Conf. On Service System and Service Management2006</t>
  </si>
  <si>
    <t>2006,1558-1563</t>
  </si>
  <si>
    <t>wei jia you, li wang, guoping xia</t>
  </si>
  <si>
    <t>Industrial engineering and management innovation in new-era</t>
  </si>
  <si>
    <t>wang li,wu jianping</t>
  </si>
  <si>
    <t>A Study on Model of Enterprise's Standardization Management</t>
  </si>
  <si>
    <t>YOU Weijia,XIA Guoping,WANG Li</t>
  </si>
  <si>
    <t>中国快递业的博弈与谋略</t>
  </si>
  <si>
    <t>多项目多期组合投资优化的双目标模糊相关机会模型</t>
  </si>
  <si>
    <r>
      <t>顾客聚焦制造战略与制造系统重构</t>
    </r>
    <r>
      <rPr>
        <sz val="10"/>
        <rFont val="Times New Roman"/>
        <family val="1"/>
      </rPr>
      <t xml:space="preserve">                        Customers-focused strategy of manufacture and the reconstruction of manufacture systems</t>
    </r>
  </si>
  <si>
    <r>
      <t>基于</t>
    </r>
    <r>
      <rPr>
        <sz val="10"/>
        <rFont val="Times New Roman"/>
        <family val="1"/>
      </rPr>
      <t>TOC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Petri</t>
    </r>
    <r>
      <rPr>
        <sz val="10"/>
        <rFont val="宋体"/>
        <family val="0"/>
      </rPr>
      <t>网的业务流程重组方法</t>
    </r>
    <r>
      <rPr>
        <sz val="10"/>
        <rFont val="Times New Roman"/>
        <family val="1"/>
      </rPr>
      <t xml:space="preserve">                    Business process reengineering based on theory of constraints and petri net</t>
    </r>
  </si>
  <si>
    <t>The methodology related to production system reengineering based on the theory of Constraint</t>
  </si>
  <si>
    <r>
      <t>Zheng Yun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Wang yong</t>
    </r>
  </si>
  <si>
    <r>
      <t>一种多属性决策问题的分类方法研究</t>
    </r>
    <r>
      <rPr>
        <sz val="10"/>
        <rFont val="Times New Roman"/>
        <family val="1"/>
      </rPr>
      <t xml:space="preserve">                      Classification approach for multicriteria decision making problem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</si>
  <si>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114-120</t>
    </r>
  </si>
  <si>
    <t>黄劲松，赵平等</t>
  </si>
  <si>
    <t>中国管理科学</t>
  </si>
  <si>
    <r>
      <t>2006,14(</t>
    </r>
    <r>
      <rPr>
        <sz val="10"/>
        <rFont val="宋体"/>
        <family val="0"/>
      </rPr>
      <t>专辑），</t>
    </r>
    <r>
      <rPr>
        <sz val="10"/>
        <rFont val="Times New Roman"/>
        <family val="1"/>
      </rPr>
      <t>136-139</t>
    </r>
  </si>
  <si>
    <t>王高，黄劲松</t>
  </si>
  <si>
    <t>2006,19(1),20-23</t>
  </si>
  <si>
    <r>
      <t>徐哲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范婷婷</t>
    </r>
  </si>
  <si>
    <t>管理学报</t>
  </si>
  <si>
    <t>2006,3(3),318-323</t>
  </si>
  <si>
    <t xml:space="preserve"> </t>
  </si>
  <si>
    <t>中国质量</t>
  </si>
  <si>
    <t>2006,11,35-37</t>
  </si>
  <si>
    <r>
      <t>徐哲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赵懿清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罗剑涛</t>
    </r>
  </si>
  <si>
    <r>
      <t>基于仿真的费用优化与风险分析软件系统</t>
    </r>
    <r>
      <rPr>
        <sz val="10"/>
        <rFont val="Times New Roman"/>
        <family val="1"/>
      </rPr>
      <t xml:space="preserve">                       The software system of cost optimization and risk analysis based on network schedule simulation technique</t>
    </r>
  </si>
  <si>
    <r>
      <t>2006,11,6-9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11</t>
    </r>
  </si>
  <si>
    <r>
      <t>徐哲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吴瑾瑾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李科</t>
    </r>
  </si>
  <si>
    <r>
      <t>徐哲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张焱玮</t>
    </r>
  </si>
  <si>
    <r>
      <t>基于</t>
    </r>
    <r>
      <rPr>
        <sz val="10"/>
        <rFont val="Times New Roman"/>
        <family val="1"/>
      </rPr>
      <t>Monte Carlo</t>
    </r>
    <r>
      <rPr>
        <sz val="10"/>
        <rFont val="宋体"/>
        <family val="0"/>
      </rPr>
      <t xml:space="preserve">多重仿真的费用与进度联合置信估计
</t>
    </r>
    <r>
      <rPr>
        <sz val="10"/>
        <rFont val="Times New Roman"/>
        <family val="1"/>
      </rPr>
      <t>confidence percentile estimation to cost and schedule integration based on monte carlo multiple simulation analysis technique</t>
    </r>
  </si>
  <si>
    <t>系统仿真学报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</si>
  <si>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3334-3337</t>
    </r>
  </si>
  <si>
    <t>Mining the most reliable association rules with composite items</t>
  </si>
  <si>
    <r>
      <t>IEEE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 ICDM 2006 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</si>
  <si>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12</t>
    </r>
  </si>
  <si>
    <r>
      <t>K. Wang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J. Liu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 W. M. Ma.</t>
    </r>
  </si>
  <si>
    <r>
      <t>基于工具箱的用户创新模式</t>
    </r>
    <r>
      <rPr>
        <sz val="10"/>
        <rFont val="Times New Roman"/>
        <family val="1"/>
      </rPr>
      <t xml:space="preserve">                              
 User innovation mode based on toolkits</t>
    </r>
  </si>
  <si>
    <r>
      <t>层次分析法在绩效评价中的应用</t>
    </r>
    <r>
      <rPr>
        <sz val="10"/>
        <rFont val="Times New Roman"/>
        <family val="1"/>
      </rPr>
      <t xml:space="preserve">                            
 The application of analytic hierarchy process in performance evaluation </t>
    </r>
  </si>
  <si>
    <r>
      <t>Web</t>
    </r>
    <r>
      <rPr>
        <sz val="10"/>
        <rFont val="宋体"/>
        <family val="0"/>
      </rPr>
      <t>环境下的企业应用集成部署中的安全性模型研究</t>
    </r>
    <r>
      <rPr>
        <sz val="10"/>
        <rFont val="Times New Roman"/>
        <family val="1"/>
      </rPr>
      <t xml:space="preserve">                                   
Research on the security model of the eai implementation based on web service</t>
    </r>
  </si>
  <si>
    <r>
      <t>基于多属性模糊关系矩阵模型的生产系统约束环节分析及判别</t>
    </r>
    <r>
      <rPr>
        <sz val="10"/>
        <rFont val="Times New Roman"/>
        <family val="1"/>
      </rPr>
      <t xml:space="preserve">                                                             
The method for identifying the constraint of production systems based on the model of fuzzy relation matrix of multiattribute</t>
    </r>
  </si>
  <si>
    <r>
      <t>基于随机占优关系的</t>
    </r>
    <r>
      <rPr>
        <sz val="10"/>
        <rFont val="Times New Roman"/>
        <family val="1"/>
      </rPr>
      <t xml:space="preserve">ELECTRE </t>
    </r>
    <r>
      <rPr>
        <sz val="10"/>
        <rFont val="宋体"/>
        <family val="0"/>
      </rPr>
      <t>Ⅲ方法</t>
    </r>
    <r>
      <rPr>
        <sz val="10"/>
        <rFont val="Times New Roman"/>
        <family val="1"/>
      </rPr>
      <t xml:space="preserve">                   
The electre III method based on the stochastic dominance relation</t>
    </r>
  </si>
  <si>
    <r>
      <t>四类拍卖的收益等价性研究</t>
    </r>
    <r>
      <rPr>
        <sz val="10"/>
        <rFont val="Times New Roman"/>
        <family val="1"/>
      </rPr>
      <t xml:space="preserve">                              
Research of revenue equivalence of four kinkds of auctions</t>
    </r>
  </si>
  <si>
    <r>
      <t>中国网上银行发展模式探讨</t>
    </r>
    <r>
      <rPr>
        <sz val="10"/>
        <rFont val="Times New Roman"/>
        <family val="1"/>
      </rPr>
      <t xml:space="preserve">                                
 On the Modes of Development for Internet Banking in China</t>
    </r>
  </si>
  <si>
    <r>
      <t>不确定型模糊判断矩阵一致性逼近与权重计算的一种方法</t>
    </r>
    <r>
      <rPr>
        <sz val="10"/>
        <rFont val="Times New Roman"/>
        <family val="1"/>
      </rPr>
      <t>Consistency approximation and weight calculation method of uncertain fuzzy judgment matrix</t>
    </r>
  </si>
  <si>
    <r>
      <t>2006,5,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,27-31</t>
    </r>
  </si>
  <si>
    <r>
      <t>工程变更影响分析与评估研究</t>
    </r>
    <r>
      <rPr>
        <sz val="10"/>
        <rFont val="Times New Roman"/>
        <family val="1"/>
      </rPr>
      <t xml:space="preserve">                             Analysis and evaluation of the impacts on engineering change</t>
    </r>
  </si>
  <si>
    <t>魏法杰、陈曦</t>
  </si>
  <si>
    <r>
      <t>项目管理在军检工作中的应用</t>
    </r>
    <r>
      <rPr>
        <sz val="10"/>
        <rFont val="Times New Roman"/>
        <family val="1"/>
      </rPr>
      <t xml:space="preserve">                        Application of project management in the military industry inspection</t>
    </r>
  </si>
  <si>
    <t>Int. Conf. on Research and Practical Issues of Enterprise Information Systems</t>
  </si>
  <si>
    <t>Optimal Two-Stage Ordering Policy for Multi-products with CVaR Constraints under stochastic environment</t>
  </si>
  <si>
    <t>Lecture Notes in Decision Sciences</t>
  </si>
  <si>
    <t>2006,7,378-386</t>
  </si>
  <si>
    <t>Peng Li, Shancun Liu</t>
  </si>
  <si>
    <t>ICIM'2006</t>
  </si>
  <si>
    <t>2006,9,493-501</t>
  </si>
  <si>
    <t>Min Xu, Shancun Liu</t>
  </si>
  <si>
    <r>
      <t>信息性交易概率分解与买卖价差研究</t>
    </r>
    <r>
      <rPr>
        <sz val="10"/>
        <rFont val="Times New Roman"/>
        <family val="1"/>
      </rPr>
      <t xml:space="preserve">                          The decomposition of probability of informed trading and bid-ask spread</t>
    </r>
  </si>
  <si>
    <t>南方经济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</si>
  <si>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13-22</t>
    </r>
  </si>
  <si>
    <t>李朋，刘善存</t>
  </si>
  <si>
    <r>
      <t>中国股票市场波动率分解及长期趋势研究</t>
    </r>
    <r>
      <rPr>
        <sz val="10"/>
        <rFont val="Times New Roman"/>
        <family val="1"/>
      </rPr>
      <t xml:space="preserve">                  Volatility decomposition and Long-term trend study in Chinese stock market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</si>
  <si>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5-15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</si>
  <si>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，专辑，</t>
    </r>
    <r>
      <rPr>
        <sz val="10"/>
        <rFont val="Times New Roman"/>
        <family val="1"/>
      </rPr>
      <t>351-355</t>
    </r>
  </si>
  <si>
    <t>曹迎春，邱菀华，刘善存</t>
  </si>
  <si>
    <t>限价指令交易策略的收益水平研究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</si>
  <si>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，专辑，</t>
    </r>
    <r>
      <rPr>
        <sz val="10"/>
        <rFont val="Times New Roman"/>
        <family val="1"/>
      </rPr>
      <t>371-377</t>
    </r>
  </si>
  <si>
    <t>王明日，刘善存</t>
  </si>
  <si>
    <t>中国金融学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</si>
  <si>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116-129</t>
    </r>
  </si>
  <si>
    <t>刘善存，李朋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</si>
  <si>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77-85</t>
    </r>
  </si>
  <si>
    <t>曹迎春，刘善存，邱菀华</t>
  </si>
  <si>
    <t xml:space="preserve">EI:063510092727        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</si>
  <si>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,135-140.</t>
    </r>
  </si>
  <si>
    <r>
      <t>杨继平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李平</t>
    </r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</si>
  <si>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064710260500         </t>
    </r>
  </si>
  <si>
    <t>AR-GARCH Type Residuals Chart and Its Application to Financial Time Series Monitoring</t>
  </si>
  <si>
    <t>ICIM06</t>
  </si>
  <si>
    <t>2006,9,675-680</t>
  </si>
  <si>
    <t>Lecture Notes in Decision Science</t>
  </si>
  <si>
    <t>杨继平，王中魁，郝增寿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</si>
  <si>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14,</t>
    </r>
    <r>
      <rPr>
        <sz val="10"/>
        <rFont val="宋体"/>
        <family val="0"/>
      </rPr>
      <t>专辑</t>
    </r>
    <r>
      <rPr>
        <sz val="10"/>
        <rFont val="Times New Roman"/>
        <family val="1"/>
      </rPr>
      <t>,15-19</t>
    </r>
  </si>
  <si>
    <t>张力健，杨继平，张秋菊</t>
  </si>
  <si>
    <r>
      <t xml:space="preserve"> </t>
    </r>
    <r>
      <rPr>
        <sz val="10"/>
        <rFont val="宋体"/>
        <family val="0"/>
      </rPr>
      <t>经济研究</t>
    </r>
    <r>
      <rPr>
        <sz val="10"/>
        <rFont val="Times New Roman"/>
        <family val="1"/>
      </rPr>
      <t xml:space="preserve"> </t>
    </r>
  </si>
  <si>
    <t>董峰、韩立岩</t>
  </si>
  <si>
    <r>
      <t xml:space="preserve"> </t>
    </r>
    <r>
      <rPr>
        <sz val="10"/>
        <rFont val="宋体"/>
        <family val="0"/>
      </rPr>
      <t>管理世界</t>
    </r>
    <r>
      <rPr>
        <sz val="10"/>
        <rFont val="Times New Roman"/>
        <family val="1"/>
      </rPr>
      <t xml:space="preserve"> </t>
    </r>
  </si>
  <si>
    <t>牟晖、韩立岩</t>
  </si>
  <si>
    <t>韩立岩、李燕平</t>
  </si>
  <si>
    <r>
      <t xml:space="preserve"> </t>
    </r>
    <r>
      <rPr>
        <sz val="10"/>
        <rFont val="宋体"/>
        <family val="0"/>
      </rPr>
      <t>北京航空航天大学学报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（自然版）</t>
    </r>
  </si>
  <si>
    <t>2006,32(1),65-68</t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</si>
  <si>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06129772905   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</si>
  <si>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（增刊），</t>
    </r>
    <r>
      <rPr>
        <sz val="10"/>
        <rFont val="Times New Roman"/>
        <family val="1"/>
      </rPr>
      <t>110-112</t>
    </r>
  </si>
  <si>
    <t>常娜，姚忠</t>
  </si>
  <si>
    <t>计算机工程与应用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</si>
  <si>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（增刊），</t>
    </r>
    <r>
      <rPr>
        <sz val="10"/>
        <rFont val="Times New Roman"/>
        <family val="1"/>
      </rPr>
      <t>110-112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</si>
  <si>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（增刊），</t>
    </r>
    <r>
      <rPr>
        <sz val="10"/>
        <rFont val="Times New Roman"/>
        <family val="1"/>
      </rPr>
      <t>286-288</t>
    </r>
  </si>
  <si>
    <r>
      <t>计算机集成制造系统</t>
    </r>
    <r>
      <rPr>
        <sz val="10"/>
        <rFont val="Times New Roman"/>
        <family val="1"/>
      </rPr>
      <t>-CIMS</t>
    </r>
  </si>
  <si>
    <t xml:space="preserve"> ICIM'2006 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</si>
  <si>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</si>
  <si>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r>
      <t>清华大学学报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自然科学版</t>
    </r>
    <r>
      <rPr>
        <sz val="10"/>
        <rFont val="Times New Roman"/>
        <family val="1"/>
      </rPr>
      <t>)</t>
    </r>
  </si>
  <si>
    <t>2006,46(S1),990-995</t>
  </si>
  <si>
    <r>
      <t>王君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潘星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李静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刘鲁</t>
    </r>
  </si>
  <si>
    <t>2006,12(8),1293-1299</t>
  </si>
  <si>
    <r>
      <t>潘星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王君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本人为指导老师</t>
    </r>
    <r>
      <rPr>
        <sz val="10"/>
        <rFont val="Times New Roman"/>
        <family val="1"/>
      </rPr>
      <t>)</t>
    </r>
  </si>
  <si>
    <t>2006,10,37-41</t>
  </si>
  <si>
    <r>
      <t>王夕宁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刘岩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罗燕京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王君</t>
    </r>
  </si>
  <si>
    <r>
      <t>防空兵作战指挥效能的综合评估方法</t>
    </r>
    <r>
      <rPr>
        <sz val="10"/>
        <rFont val="Times New Roman"/>
        <family val="1"/>
      </rPr>
      <t xml:space="preserve">                      Synthetic evaluation method for the command effectiveness of air defense forces</t>
    </r>
  </si>
  <si>
    <t>系统工程与电子技术</t>
  </si>
  <si>
    <t>2006,28(1),75-80</t>
  </si>
  <si>
    <r>
      <t>尹锋</t>
    </r>
    <r>
      <rPr>
        <sz val="10"/>
        <rFont val="Times New Roman"/>
        <family val="1"/>
      </rPr>
      <t xml:space="preserve">; </t>
    </r>
    <r>
      <rPr>
        <sz val="10"/>
        <rFont val="宋体"/>
        <family val="0"/>
      </rPr>
      <t>王君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本人为指导老师</t>
    </r>
    <r>
      <rPr>
        <sz val="10"/>
        <rFont val="Times New Roman"/>
        <family val="1"/>
      </rPr>
      <t>)</t>
    </r>
  </si>
  <si>
    <t xml:space="preserve">EI: (06109748729) </t>
  </si>
  <si>
    <r>
      <t>基于本体和关键字的歌曲智能检索研究</t>
    </r>
    <r>
      <rPr>
        <sz val="10"/>
        <rFont val="Times New Roman"/>
        <family val="1"/>
      </rPr>
      <t xml:space="preserve">                     Intelligent music search engine based on ontology and keywords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</si>
  <si>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（增刊），</t>
    </r>
    <r>
      <rPr>
        <sz val="10"/>
        <rFont val="Times New Roman"/>
        <family val="1"/>
      </rPr>
      <t>113-114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189</t>
    </r>
  </si>
  <si>
    <t>赵荣荣，李红</t>
  </si>
  <si>
    <t>Knowledge recommendation services based on knowledge interest groups</t>
  </si>
  <si>
    <t>ICSSM'06</t>
  </si>
  <si>
    <t>2006,10,162-166</t>
  </si>
  <si>
    <t>中国上市银行特许权价值与风险行为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</si>
  <si>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82-91</t>
    </r>
  </si>
  <si>
    <r>
      <t>基于</t>
    </r>
    <r>
      <rPr>
        <sz val="10"/>
        <rFont val="Times New Roman"/>
        <family val="1"/>
      </rPr>
      <t>D-S</t>
    </r>
    <r>
      <rPr>
        <sz val="10"/>
        <rFont val="宋体"/>
        <family val="0"/>
      </rPr>
      <t>证据理论的知识融合及其应用</t>
    </r>
    <r>
      <rPr>
        <sz val="10"/>
        <rFont val="Times New Roman"/>
        <family val="1"/>
      </rPr>
      <t xml:space="preserve">                     Knowledge fusion based on D-S evidence theory and its application</t>
    </r>
  </si>
  <si>
    <t xml:space="preserve">SCI:BFD14                 </t>
  </si>
  <si>
    <r>
      <t xml:space="preserve">基于偏最小二乘回归的可转债定价模型及其实证研究
</t>
    </r>
    <r>
      <rPr>
        <sz val="10"/>
        <rFont val="Times New Roman"/>
        <family val="1"/>
      </rPr>
      <t>Convertible bond pricing model based on partial least square method and its empirical research</t>
    </r>
  </si>
  <si>
    <t>巨灾债券与政府灾害救助</t>
  </si>
  <si>
    <t>石晓军，蒋虹</t>
  </si>
  <si>
    <t>Internet and network economics</t>
  </si>
  <si>
    <t>2006,12,214-224</t>
  </si>
  <si>
    <t>The Role of Trade Credit in Channels Coordination and Aumann–Shapley Reallocation.</t>
  </si>
  <si>
    <t>潘燕春，周泓，冯允成</t>
  </si>
  <si>
    <t>周泓，谭小卫等</t>
  </si>
  <si>
    <r>
      <t>寡头垄断企业战略投资的期权博弈模型</t>
    </r>
    <r>
      <rPr>
        <sz val="10"/>
        <rFont val="Times New Roman"/>
        <family val="1"/>
      </rPr>
      <t xml:space="preserve">               Option games model of firm's investment strategy in oligopoly</t>
    </r>
  </si>
  <si>
    <r>
      <t>董红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</si>
  <si>
    <t>姚伟龙，刘铮</t>
  </si>
  <si>
    <t>The applications of Data Mining in Power Enterprises</t>
  </si>
  <si>
    <t xml:space="preserve">ICIM06 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</si>
  <si>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1059-1064</t>
    </r>
  </si>
  <si>
    <t>Weilong Yao,Yuan Zheng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</si>
  <si>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</si>
  <si>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t>序号</t>
  </si>
  <si>
    <t>机构</t>
  </si>
  <si>
    <r>
      <t>张凯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高远洋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孙霆</t>
    </r>
  </si>
  <si>
    <t>武汉体育学院学报</t>
  </si>
  <si>
    <t>2006,40(3),15-18</t>
  </si>
  <si>
    <t xml:space="preserve">EI:06199868662     </t>
  </si>
  <si>
    <t>Yang Qing, Qiu Wanhua</t>
  </si>
  <si>
    <t>A Cooperative Coevolutionary Algorithm with Application to Job Shop Scheduling Problem</t>
  </si>
  <si>
    <t>li wang, min yang</t>
  </si>
  <si>
    <r>
      <t>我国航空军品定价体制下的博弈及效率分析</t>
    </r>
    <r>
      <rPr>
        <sz val="10"/>
        <rFont val="Times New Roman"/>
        <family val="1"/>
      </rPr>
      <t xml:space="preserve">                      Game behaviors and efficiency analysis under chinese pricing system of military aviation products</t>
    </r>
  </si>
  <si>
    <t xml:space="preserve"> 2006,9,603-608                      </t>
  </si>
  <si>
    <t>Modeling time-dependent travel choice problems in road networks with multiple user classes and multiple parking facilities</t>
  </si>
  <si>
    <r>
      <t>Wu JJ,Gao ZY,Sun HJ,</t>
    </r>
    <r>
      <rPr>
        <sz val="10"/>
        <rFont val="宋体"/>
        <family val="0"/>
      </rPr>
      <t>黄海军</t>
    </r>
  </si>
  <si>
    <r>
      <t>黄海军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唐铁桥</t>
    </r>
    <r>
      <rPr>
        <sz val="10"/>
        <rFont val="Times New Roman"/>
        <family val="1"/>
      </rPr>
      <t>,Gao ZY</t>
    </r>
  </si>
  <si>
    <t xml:space="preserve">SCI(073MF)           </t>
  </si>
  <si>
    <t>Liquidity commonality within Industry and Market: an empirical investigation of Shanghai stock exchange</t>
  </si>
  <si>
    <t>曹迎春，刘善存，邱菀华</t>
  </si>
  <si>
    <r>
      <t>基于相互依赖性的信息安全投资博弈</t>
    </r>
    <r>
      <rPr>
        <sz val="10"/>
        <rFont val="Times New Roman"/>
        <family val="1"/>
      </rPr>
      <t xml:space="preserve">                            An analysis of games of information security investment based on interdependent security</t>
    </r>
  </si>
  <si>
    <r>
      <t>吕俊杰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王元卓</t>
    </r>
    <r>
      <rPr>
        <sz val="10"/>
        <rFont val="Times New Roman"/>
        <family val="1"/>
      </rPr>
      <t>.</t>
    </r>
  </si>
  <si>
    <t xml:space="preserve">EI:70710427481                   </t>
  </si>
  <si>
    <t>Junjie Lv, Yuanzhuo Wang, Wanhua Qiu.</t>
  </si>
  <si>
    <t>An Approach to Measuring Coupled Tasks Strength and Sequencing of Coupled Tasks in New Product Development</t>
  </si>
  <si>
    <t>创业是解决中国社会失业问题的有效手段</t>
  </si>
  <si>
    <r>
      <t>美国创业学发展及其对中国的借鉴</t>
    </r>
    <r>
      <rPr>
        <sz val="10"/>
        <rFont val="Times New Roman"/>
        <family val="1"/>
      </rPr>
      <t xml:space="preserve">                           The development of entrepreneurship in the united states and its enlightenment to China</t>
    </r>
  </si>
  <si>
    <t>探析北京奥运市政债券证券化</t>
  </si>
  <si>
    <t>2006.10,27-28</t>
  </si>
  <si>
    <t>余振刚，邱菀华</t>
  </si>
  <si>
    <r>
      <t>周荣喜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陈黎明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邱菀华</t>
    </r>
  </si>
  <si>
    <r>
      <t>HJM</t>
    </r>
    <r>
      <rPr>
        <sz val="10"/>
        <rFont val="宋体"/>
        <family val="0"/>
      </rPr>
      <t>框架下基于</t>
    </r>
    <r>
      <rPr>
        <sz val="10"/>
        <rFont val="Times New Roman"/>
        <family val="1"/>
      </rPr>
      <t>CPI</t>
    </r>
    <r>
      <rPr>
        <sz val="10"/>
        <rFont val="宋体"/>
        <family val="0"/>
      </rPr>
      <t>的期限结构模型及其应用</t>
    </r>
    <r>
      <rPr>
        <sz val="10"/>
        <rFont val="Times New Roman"/>
        <family val="1"/>
      </rPr>
      <t xml:space="preserve">                   Model and algorithm for on-line vehicle routing problem with stochastic travel time</t>
    </r>
  </si>
  <si>
    <r>
      <t>周荣喜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王新哲</t>
    </r>
  </si>
  <si>
    <r>
      <t>Logistic</t>
    </r>
    <r>
      <rPr>
        <sz val="10"/>
        <rFont val="宋体"/>
        <family val="0"/>
      </rPr>
      <t>回归模型在企业财务风险评估中的应用研究</t>
    </r>
  </si>
  <si>
    <r>
      <t>李建云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</si>
  <si>
    <t>价值工程在建筑节能中的应用</t>
  </si>
  <si>
    <t xml:space="preserve">EI:063510092733            </t>
  </si>
  <si>
    <r>
      <t>詹伟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王兆红</t>
    </r>
  </si>
  <si>
    <r>
      <t>詹伟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 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</si>
  <si>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5-8</t>
    </r>
  </si>
  <si>
    <r>
      <t>王兆红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詹伟</t>
    </r>
  </si>
  <si>
    <r>
      <t>多指标决策的熵权优化模型在使用后评估中的应用研究</t>
    </r>
    <r>
      <rPr>
        <sz val="10"/>
        <rFont val="Times New Roman"/>
        <family val="1"/>
      </rPr>
      <t>Applying Optimized Entropy Weight Model of Multicriteria
Decision - making to Post2occupancy Evaluation</t>
    </r>
  </si>
  <si>
    <r>
      <t>2006,2,27-28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72</t>
    </r>
  </si>
  <si>
    <r>
      <t>分布式型号项目管理支持系统的构建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</t>
    </r>
    <r>
      <rPr>
        <sz val="10"/>
        <rFont val="Times New Roman"/>
        <family val="1"/>
      </rPr>
      <t>Agent</t>
    </r>
    <r>
      <rPr>
        <sz val="10"/>
        <rFont val="宋体"/>
        <family val="0"/>
      </rPr>
      <t>技术</t>
    </r>
    <r>
      <rPr>
        <sz val="10"/>
        <rFont val="Times New Roman"/>
        <family val="1"/>
      </rPr>
      <t>Construction of Distr ibuted Model Project Management Suppor t
System Based on Agent Technology</t>
    </r>
  </si>
  <si>
    <r>
      <t>王新哲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周荣喜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</si>
  <si>
    <t>师瑞峰，周泓</t>
  </si>
  <si>
    <r>
      <t>田东文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焦旸</t>
    </r>
  </si>
  <si>
    <r>
      <t>工业技术资源收敛理论分析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我国</t>
    </r>
    <r>
      <rPr>
        <sz val="10"/>
        <rFont val="Times New Roman"/>
        <family val="1"/>
      </rPr>
      <t>FDI</t>
    </r>
    <r>
      <rPr>
        <sz val="10"/>
        <rFont val="宋体"/>
        <family val="0"/>
      </rPr>
      <t>环境下的技术收敛</t>
    </r>
    <r>
      <rPr>
        <sz val="10"/>
        <rFont val="Times New Roman"/>
        <family val="1"/>
      </rPr>
      <t xml:space="preserve">              
A theoretical analysis of convergence of industrial technology resource-Technology convergence under FDI environment in China</t>
    </r>
  </si>
  <si>
    <r>
      <t>跨国公司</t>
    </r>
    <r>
      <rPr>
        <sz val="10"/>
        <rFont val="Times New Roman"/>
        <family val="1"/>
      </rPr>
      <t>R&amp;D</t>
    </r>
    <r>
      <rPr>
        <sz val="10"/>
        <rFont val="宋体"/>
        <family val="0"/>
      </rPr>
      <t>全球化的动机和结构</t>
    </r>
  </si>
  <si>
    <t>Technology convergence and divergence from empirical investigation of patent technology in electronic sectors in china</t>
  </si>
  <si>
    <t>扩大就业的部门优先选择研究</t>
  </si>
  <si>
    <t>孙琳琳，任若恩</t>
  </si>
  <si>
    <r>
      <t>监管宽容条件下的存款保险定价研究</t>
    </r>
    <r>
      <rPr>
        <sz val="10"/>
        <rFont val="Times New Roman"/>
        <family val="1"/>
      </rPr>
      <t xml:space="preserve">                       Pricing the Deposit Insurance under the Regulatory Forbearance</t>
    </r>
  </si>
  <si>
    <t>张金宝，任若恩</t>
  </si>
  <si>
    <t>石晓军</t>
  </si>
  <si>
    <t>国内盈余管理的研究综述</t>
  </si>
  <si>
    <t>金融经济</t>
  </si>
  <si>
    <r>
      <t>石晓军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王豪</t>
    </r>
  </si>
  <si>
    <r>
      <t>中国高校科技创新发展轨迹与模式的实证分析</t>
    </r>
    <r>
      <rPr>
        <sz val="10"/>
        <rFont val="Times New Roman"/>
        <family val="1"/>
      </rPr>
      <t xml:space="preserve">                    An empirical study on evolving trace and development patterns of China universities research systems</t>
    </r>
  </si>
  <si>
    <t>马杰，古田军</t>
  </si>
  <si>
    <t>The Availability for a Next Time RMB Appreciation and Its Choice of Paths: Based on Basket Exchange Rate Model</t>
  </si>
  <si>
    <t>朱光，陈厚生，李平</t>
  </si>
  <si>
    <t>中国发展信用衍生产品的监管问题探析</t>
  </si>
  <si>
    <t>特区经济</t>
  </si>
  <si>
    <t>The research on decomposition of probability of informed trading and bid-ask spread</t>
  </si>
  <si>
    <t>李朋，刘善存</t>
  </si>
  <si>
    <r>
      <t>上海证券市场日内价格变化的影响因素研究</t>
    </r>
    <r>
      <rPr>
        <sz val="10"/>
        <rFont val="Times New Roman"/>
        <family val="1"/>
      </rPr>
      <t xml:space="preserve">                 Research on determinants of intraday price movement in shanghai security market</t>
    </r>
  </si>
  <si>
    <t>中国管理科学</t>
  </si>
  <si>
    <t>A Genetic Algorithm-Based Double-Objective Multi-constraint Optimal Cross-Region Cross-Sector Public Investment Model</t>
  </si>
  <si>
    <t>现代管理科学</t>
  </si>
  <si>
    <t>周晟瀚、魏法杰、邓修权</t>
  </si>
  <si>
    <t xml:space="preserve"> </t>
  </si>
  <si>
    <t>zhong yao,yonggui wang</t>
  </si>
  <si>
    <t>《中国人才前沿NO.2
》主编：潘晨光；副主编vi：李晓林，娄伟；吴振宁</t>
  </si>
  <si>
    <t>2006，7，ISBN：7-80230-204-8/F</t>
  </si>
  <si>
    <t>中国农村金融问题研究—基于微观计量模型的政策分析</t>
  </si>
  <si>
    <t>专著：160页</t>
  </si>
  <si>
    <t>2006，12，               ISBN：7-5005-9479-8</t>
  </si>
  <si>
    <t>Proceedings of IE&amp;EM’2006 and AIE&amp;M’2006</t>
  </si>
  <si>
    <t>Du Jian, Zou Zhihong</t>
  </si>
  <si>
    <t>学位与研究生教育</t>
  </si>
  <si>
    <t>人民邮电出版社</t>
  </si>
  <si>
    <t>合著：255页</t>
  </si>
  <si>
    <r>
      <t>邹志红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任广平</t>
    </r>
  </si>
  <si>
    <r>
      <t>基于主成分分析法的三峡库区主要城市江段水质评价</t>
    </r>
    <r>
      <rPr>
        <sz val="10"/>
        <rFont val="Times New Roman"/>
        <family val="1"/>
      </rPr>
      <t xml:space="preserve">              Application of PCA method in evaluating the water quality of three gorges reservoir area</t>
    </r>
  </si>
  <si>
    <t xml:space="preserve">2006,32 (5) ,536-539                    </t>
  </si>
  <si>
    <r>
      <t>高远洋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钱勇刚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王文杰</t>
    </r>
  </si>
  <si>
    <r>
      <t xml:space="preserve">An improved two-lane traffic flow lattice model                                      </t>
    </r>
    <r>
      <rPr>
        <sz val="10"/>
        <rFont val="宋体"/>
        <family val="0"/>
      </rPr>
      <t>一种改进的两车道交通流格子模型</t>
    </r>
  </si>
  <si>
    <t>外国直接投资、内资工业与珠江三角洲集装箱港口发展经验研究</t>
  </si>
  <si>
    <t xml:space="preserve">ICIM06 </t>
  </si>
  <si>
    <r>
      <t xml:space="preserve">高科技团队变革型领导、组织公民行为和团队绩效关系的实证研究
</t>
    </r>
    <r>
      <rPr>
        <sz val="10"/>
        <rFont val="Times New Roman"/>
        <family val="1"/>
      </rPr>
      <t>An empirical study on the relationship among transformational leadership organizational citizenship behavior and team effectiveness in high-tech work teams</t>
    </r>
  </si>
  <si>
    <r>
      <t>北航学报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社科版</t>
    </r>
    <r>
      <rPr>
        <sz val="10"/>
        <rFont val="Times New Roman"/>
        <family val="1"/>
      </rPr>
      <t>)</t>
    </r>
  </si>
  <si>
    <t xml:space="preserve"> </t>
  </si>
  <si>
    <r>
      <t>快餐业服务质量差距分析模型及其应用研究</t>
    </r>
    <r>
      <rPr>
        <sz val="10"/>
        <rFont val="Times New Roman"/>
        <family val="1"/>
      </rPr>
      <t xml:space="preserve">                     The application and study of serqual of the service quality of instant foods</t>
    </r>
  </si>
  <si>
    <r>
      <t>徐哲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吴瑾瑾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汪阳清</t>
    </r>
  </si>
  <si>
    <t>W. M. Ma.</t>
  </si>
  <si>
    <r>
      <t>Chun-Lin Xin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 Wen-Tian Cui, Wei-min Ma</t>
    </r>
  </si>
  <si>
    <t>曹仁波，姚忠</t>
  </si>
  <si>
    <t>吴子珺，姚忠</t>
  </si>
  <si>
    <t>Building Standardization System for Hydropower Corporation Based on Web Service</t>
  </si>
  <si>
    <t>刘列励，严美艺</t>
  </si>
  <si>
    <t>铜器或套期保值率及套期保值效果的实证研究</t>
  </si>
  <si>
    <t xml:space="preserve">SCI:059RP                 </t>
  </si>
  <si>
    <t>Improving Information System Flexibility through Remote Dynamic Component Configuration</t>
  </si>
  <si>
    <t>International Conference on Service Systems and Service Management</t>
  </si>
  <si>
    <t>2006,(6),461-466</t>
  </si>
  <si>
    <t>Liu Lu, Li Zongyong, Li Ruibo</t>
  </si>
  <si>
    <r>
      <t>基于多影响因素的网上拍卖信任模型</t>
    </r>
    <r>
      <rPr>
        <sz val="10"/>
        <rFont val="Times New Roman"/>
        <family val="1"/>
      </rPr>
      <t xml:space="preserve">                        Trust model based on multiple factors in online auction</t>
    </r>
  </si>
  <si>
    <t>清华大学学报</t>
  </si>
  <si>
    <t>The hedging performance of copper futures in Shanghaifutures exchange</t>
  </si>
  <si>
    <t>刘列励，严美艺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</si>
  <si>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45-60</t>
    </r>
  </si>
  <si>
    <t>陆如松，闪四清</t>
  </si>
  <si>
    <t>2006,8,20-23</t>
  </si>
  <si>
    <t>于涛，闪四清，程雁</t>
  </si>
  <si>
    <t>Predicting the Final Price of Online Auction Items</t>
  </si>
  <si>
    <t>Liu Lu, zhuyanchun</t>
  </si>
  <si>
    <t>A Semantic Web-Based DSS Application in the Equipment Management Domain</t>
  </si>
  <si>
    <t xml:space="preserve">ISTP:BFQ61 
</t>
  </si>
  <si>
    <t>计算机应用与软件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</si>
  <si>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26-27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55</t>
    </r>
  </si>
  <si>
    <t>杨宝森，刘鲁</t>
  </si>
  <si>
    <t xml:space="preserve"> </t>
  </si>
  <si>
    <r>
      <t xml:space="preserve"> </t>
    </r>
    <r>
      <rPr>
        <sz val="10"/>
        <rFont val="宋体"/>
        <family val="0"/>
      </rPr>
      <t>张巍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刘鲁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朱艳春</t>
    </r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</si>
  <si>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070110348824            </t>
    </r>
  </si>
  <si>
    <r>
      <t>支持</t>
    </r>
    <r>
      <rPr>
        <sz val="10"/>
        <rFont val="Times New Roman"/>
        <family val="1"/>
      </rPr>
      <t>ERP</t>
    </r>
    <r>
      <rPr>
        <sz val="10"/>
        <rFont val="宋体"/>
        <family val="0"/>
      </rPr>
      <t>实施的</t>
    </r>
    <r>
      <rPr>
        <sz val="10"/>
        <rFont val="Times New Roman"/>
        <family val="1"/>
      </rPr>
      <t>CBR</t>
    </r>
    <r>
      <rPr>
        <sz val="10"/>
        <rFont val="宋体"/>
        <family val="0"/>
      </rPr>
      <t>系统的研究</t>
    </r>
    <r>
      <rPr>
        <sz val="10"/>
        <rFont val="Times New Roman"/>
        <family val="1"/>
      </rPr>
      <t xml:space="preserve">                         Research on CBR system for ERP implementation</t>
    </r>
  </si>
  <si>
    <t>计算机工程</t>
  </si>
  <si>
    <t>2006, 32(2),29-31</t>
  </si>
  <si>
    <r>
      <t>李静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刘鲁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李燕</t>
    </r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</si>
  <si>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06109748496  </t>
    </r>
  </si>
  <si>
    <r>
      <t>基于向量空间模型的在线拍卖商品推荐</t>
    </r>
    <r>
      <rPr>
        <sz val="10"/>
        <rFont val="Times New Roman"/>
        <family val="1"/>
      </rPr>
      <t xml:space="preserve">             Recommendation of online auctioning items based on vector space model</t>
    </r>
  </si>
  <si>
    <t>辽宁工程技术大学学报</t>
  </si>
  <si>
    <t>2006,25(2),272-275</t>
  </si>
  <si>
    <r>
      <t>李雪峰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刘鲁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张曌</t>
    </r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</si>
  <si>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06229913166 </t>
    </r>
  </si>
  <si>
    <r>
      <t xml:space="preserve"> </t>
    </r>
    <r>
      <rPr>
        <sz val="10"/>
        <rFont val="宋体"/>
        <family val="0"/>
      </rPr>
      <t>在线拍卖商品最终成交价格预测</t>
    </r>
    <r>
      <rPr>
        <sz val="10"/>
        <rFont val="Times New Roman"/>
        <family val="1"/>
      </rPr>
      <t xml:space="preserve">                     Prediction of the end-price of online auction item</t>
    </r>
  </si>
  <si>
    <t>2006, 32(18),189-191</t>
  </si>
  <si>
    <r>
      <t>李雪峰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刘鲁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吴丽花</t>
    </r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</si>
  <si>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064710246466  </t>
    </r>
  </si>
  <si>
    <r>
      <t>基于协同过滤的在线拍卖商品推荐</t>
    </r>
    <r>
      <rPr>
        <sz val="10"/>
        <rFont val="Times New Roman"/>
        <family val="1"/>
      </rPr>
      <t xml:space="preserve">                     Recommendation of online auction items based on collaborative filtering</t>
    </r>
  </si>
  <si>
    <r>
      <t>李雪峰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刘鲁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张曌</t>
    </r>
  </si>
  <si>
    <r>
      <t>Liu wei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Liu lu</t>
    </r>
  </si>
  <si>
    <t>Efficiency loss of a stochastic user equilibrium in a traffic network with ATIS market penetration</t>
  </si>
  <si>
    <t>EI:070510403217</t>
  </si>
  <si>
    <r>
      <t>交通网络中用户均衡行为的效率损失上界</t>
    </r>
    <r>
      <rPr>
        <sz val="10"/>
        <rFont val="Times New Roman"/>
        <family val="1"/>
      </rPr>
      <t xml:space="preserve">                      Upper bounds of efficiency loss for user equilibrium behavior in traffic networks</t>
    </r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</si>
  <si>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070110339179    </t>
    </r>
  </si>
  <si>
    <r>
      <t>复杂网络理论与城市交通系统复杂性问题的相关研究</t>
    </r>
    <r>
      <rPr>
        <sz val="10"/>
        <rFont val="Times New Roman"/>
        <family val="1"/>
      </rPr>
      <t xml:space="preserve">          Research on problems related to complex networks and urban traffic systems</t>
    </r>
  </si>
  <si>
    <t>Optimization of time-varying parking charges and parking supply in networks with multiple user classes and various parking facilities</t>
  </si>
  <si>
    <r>
      <t>黄海军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刘天亮</t>
    </r>
    <r>
      <rPr>
        <sz val="10"/>
        <rFont val="Times New Roman"/>
        <family val="1"/>
      </rPr>
      <t>,Yang H</t>
    </r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</si>
  <si>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</si>
  <si>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t>中国科学技术学报</t>
  </si>
  <si>
    <t>张子麟</t>
  </si>
  <si>
    <t>清华大学出版社</t>
  </si>
  <si>
    <t>《管理信息系统教程》闪四清编著</t>
  </si>
  <si>
    <t>清华大学出版社</t>
  </si>
  <si>
    <t>2006年北航校优秀教学成果奖二等奖</t>
  </si>
  <si>
    <t>334页</t>
  </si>
  <si>
    <t xml:space="preserve">2003，9                     ISBN 7-302-07503-9/TP5185 </t>
  </si>
  <si>
    <t>《ERP系统原理和实施》闪四清编著</t>
  </si>
  <si>
    <t>350页</t>
  </si>
  <si>
    <t>项目管理技术</t>
  </si>
  <si>
    <t>《动荡时代的管理》姜文波译                   "Managing in turbulent times"peter f. drucker著</t>
  </si>
  <si>
    <t>推荐序（石晓军）</t>
  </si>
  <si>
    <t>2006，4，                  ISBN：7-111-18477-7</t>
  </si>
  <si>
    <t>《新社会》石晓军、覃筱等译                        原著：《The new society,The anatomy of industrial order》Peter F.drucker著</t>
  </si>
  <si>
    <t>337页</t>
  </si>
  <si>
    <t>2006-3                   ISBN：7-111-18661-3</t>
  </si>
  <si>
    <t xml:space="preserve"> 2006，7，            ISBN：7-111-19363-6，</t>
  </si>
  <si>
    <t>闪四清</t>
  </si>
  <si>
    <r>
      <t>任意性换道模型的比较与选择</t>
    </r>
    <r>
      <rPr>
        <sz val="10"/>
        <rFont val="Times New Roman"/>
        <family val="1"/>
      </rPr>
      <t xml:space="preserve">                                                  Comparison and Choice of Discretionary Lane2Changing Models</t>
    </r>
  </si>
  <si>
    <t>（为著作，全部页码243页）</t>
  </si>
  <si>
    <t>混合韦布咖玛模型在新产品市场渗透研究中的应用</t>
  </si>
  <si>
    <t>作者</t>
  </si>
  <si>
    <t>备注</t>
  </si>
  <si>
    <t>北京航空航天大学学报（自然科学版）</t>
  </si>
  <si>
    <t>出版刊号</t>
  </si>
  <si>
    <t>管理评论</t>
  </si>
  <si>
    <t>管理学报</t>
  </si>
  <si>
    <t>跟踪误差多因素投资组合决策模型</t>
  </si>
  <si>
    <t>高科技项目组织管理的模式研究</t>
  </si>
  <si>
    <t>高科技项目知识管理研究</t>
  </si>
  <si>
    <t xml:space="preserve">ISTP:BFI55 
</t>
  </si>
  <si>
    <t>北京航空航天大学出版社</t>
  </si>
  <si>
    <t>2006，5             ISBN:7-81077-603-7</t>
  </si>
  <si>
    <t>2006,5                                  ISBN: 7-03-015899-7</t>
  </si>
  <si>
    <t>中国交通运输网络理论研究前沿（191页：占5页）</t>
  </si>
  <si>
    <r>
      <t>《交通运输与经济发展的适应性</t>
    </r>
    <r>
      <rPr>
        <sz val="10"/>
        <rFont val="Times New Roman"/>
        <family val="1"/>
      </rPr>
      <t>--</t>
    </r>
    <r>
      <rPr>
        <sz val="10"/>
        <rFont val="宋体"/>
        <family val="0"/>
      </rPr>
      <t>理论与实证》（王庆云主编）</t>
    </r>
  </si>
  <si>
    <t xml:space="preserve"> Reliability and Vulnerability in Critical Infrastructure: A Quantitative Geographic Perspective,（William H.K. Lam*, Ning Zhang and H. K. Lo） Chapter 8, </t>
  </si>
  <si>
    <t>姚伟龙</t>
  </si>
  <si>
    <t>姚伟龙，邢涛</t>
  </si>
  <si>
    <t>能源研究与信息</t>
  </si>
  <si>
    <t>Li Y, Lu L, Li XF</t>
  </si>
  <si>
    <t>Scientometric Study on Chinese Research in Information Science and Technology</t>
  </si>
  <si>
    <t>ISTP:BEX70</t>
  </si>
  <si>
    <t>Liu lu, wu lihua</t>
  </si>
  <si>
    <t>Trade Credit Policy Portfolio Decisions in Channel Coordination Framework: A Case Study</t>
  </si>
  <si>
    <t>石晓军</t>
  </si>
  <si>
    <t>机械工业出版社</t>
  </si>
  <si>
    <t>On portfolio's Default-risk-adjusted duration and value:model and algorithm based on copulas</t>
  </si>
  <si>
    <t>刘善存</t>
  </si>
  <si>
    <t>Mingri Wang, Shancun Liu</t>
  </si>
  <si>
    <t>Competitive analysis for the on-line fuzzy most connective path Problem</t>
  </si>
  <si>
    <r>
      <t>Wei-min Ma; Zhi-fang Yu</t>
    </r>
    <r>
      <rPr>
        <sz val="10"/>
        <rFont val="宋体"/>
        <family val="0"/>
      </rPr>
      <t>等</t>
    </r>
  </si>
  <si>
    <t xml:space="preserve"> On the On-line k-Truck Problem with Benefit Maximization</t>
  </si>
  <si>
    <r>
      <t>价格连续型局内设备赁购问题的竞争分析</t>
    </r>
    <r>
      <rPr>
        <sz val="10"/>
        <rFont val="Times New Roman"/>
        <family val="1"/>
      </rPr>
      <t xml:space="preserve">                    Price continuous version of the on-line equipment renting-buying problem and its competitive strategies</t>
    </r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</si>
  <si>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06229913418     </t>
    </r>
  </si>
  <si>
    <t>Using revenue-sharing conract to improve thesupply chain performacne under retailer's competition</t>
  </si>
  <si>
    <r>
      <t>基于</t>
    </r>
    <r>
      <rPr>
        <sz val="10"/>
        <rFont val="Times New Roman"/>
        <family val="1"/>
      </rPr>
      <t>Multi-Agents</t>
    </r>
    <r>
      <rPr>
        <sz val="10"/>
        <rFont val="宋体"/>
        <family val="0"/>
      </rPr>
      <t>的目标分解流程管理研究</t>
    </r>
  </si>
  <si>
    <r>
      <t>一个选课管理系统的设计与实现</t>
    </r>
    <r>
      <rPr>
        <sz val="10"/>
        <rFont val="Times New Roman"/>
        <family val="1"/>
      </rPr>
      <t xml:space="preserve">                                The design and implementation of subject-selection management system</t>
    </r>
  </si>
  <si>
    <r>
      <t>基于多代理和知识服务的敏捷知识重用研究</t>
    </r>
    <r>
      <rPr>
        <sz val="10"/>
        <rFont val="Times New Roman"/>
        <family val="1"/>
      </rPr>
      <t xml:space="preserve">                Research on agile knowledge reuse based on multi-agent and knowledge service</t>
    </r>
  </si>
  <si>
    <t>2006,12(6),840-846</t>
  </si>
  <si>
    <r>
      <t>王君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潘星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刘鲁</t>
    </r>
  </si>
  <si>
    <t xml:space="preserve">EI: (063510092481)   </t>
  </si>
  <si>
    <t>an evaluation method for the knowledge management system</t>
  </si>
  <si>
    <r>
      <t>基于案例推理的知识管理咨询系统</t>
    </r>
    <r>
      <rPr>
        <sz val="10"/>
        <rFont val="Times New Roman"/>
        <family val="1"/>
      </rPr>
      <t xml:space="preserve">                      Knowledge management consultation system based on cbr technologies</t>
    </r>
  </si>
  <si>
    <r>
      <t>一种基于</t>
    </r>
    <r>
      <rPr>
        <sz val="10"/>
        <rFont val="Times New Roman"/>
        <family val="1"/>
      </rPr>
      <t>Web</t>
    </r>
    <r>
      <rPr>
        <sz val="10"/>
        <rFont val="宋体"/>
        <family val="0"/>
      </rPr>
      <t>知识服务的知识管理系统架构</t>
    </r>
    <r>
      <rPr>
        <sz val="10"/>
        <rFont val="Times New Roman"/>
        <family val="1"/>
      </rPr>
      <t xml:space="preserve">                      Model framework of knowledge management system based on Web knowledge service</t>
    </r>
  </si>
  <si>
    <t xml:space="preserve">EI: (064310201123)        </t>
  </si>
  <si>
    <r>
      <t>一种</t>
    </r>
    <r>
      <rPr>
        <sz val="10"/>
        <rFont val="Times New Roman"/>
        <family val="1"/>
      </rPr>
      <t>Web</t>
    </r>
    <r>
      <rPr>
        <sz val="10"/>
        <rFont val="宋体"/>
        <family val="0"/>
      </rPr>
      <t>服务模型的动态行为转换方法研究实现</t>
    </r>
    <r>
      <rPr>
        <sz val="10"/>
        <rFont val="Times New Roman"/>
        <family val="1"/>
      </rPr>
      <t xml:space="preserve">             Research and implementation on dynamic behavioral model transformation in web services</t>
    </r>
  </si>
  <si>
    <t>ICIM2006                                       Industrial management</t>
  </si>
  <si>
    <r>
      <t>Li Wang,Lu Liu</t>
    </r>
    <r>
      <rPr>
        <sz val="10"/>
        <rFont val="宋体"/>
        <family val="0"/>
      </rPr>
      <t>等</t>
    </r>
  </si>
  <si>
    <t>ISTP:BEO89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</si>
  <si>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</si>
  <si>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r>
      <t>协整关系对期货套期保值率影响的实证研究</t>
    </r>
    <r>
      <rPr>
        <sz val="10"/>
        <rFont val="Times New Roman"/>
        <family val="1"/>
      </rPr>
      <t xml:space="preserve">                Futures hedge ratio under co-integration relationship:an empirical study</t>
    </r>
  </si>
  <si>
    <t>A genetic algorithm-based double-objective multi-constraint optimal cross-region cross-sector public investment model</t>
  </si>
  <si>
    <r>
      <t>房地产投资信托基金：外资之水新渠</t>
    </r>
    <r>
      <rPr>
        <sz val="10"/>
        <rFont val="Times New Roman"/>
        <family val="1"/>
      </rPr>
      <t xml:space="preserve">                        REITs: A new channel for foreign investment</t>
    </r>
  </si>
  <si>
    <r>
      <t xml:space="preserve"> </t>
    </r>
    <r>
      <rPr>
        <sz val="10"/>
        <rFont val="宋体"/>
        <family val="0"/>
      </rPr>
      <t>当代金融家</t>
    </r>
    <r>
      <rPr>
        <sz val="10"/>
        <rFont val="Times New Roman"/>
        <family val="1"/>
      </rPr>
      <t xml:space="preserve"> </t>
    </r>
  </si>
  <si>
    <t>2006,12,98-107</t>
  </si>
  <si>
    <r>
      <t xml:space="preserve"> </t>
    </r>
    <r>
      <rPr>
        <sz val="10"/>
        <rFont val="宋体"/>
        <family val="0"/>
      </rPr>
      <t>山西财经大学学报</t>
    </r>
    <r>
      <rPr>
        <sz val="10"/>
        <rFont val="Times New Roman"/>
        <family val="1"/>
      </rPr>
      <t xml:space="preserve"> </t>
    </r>
  </si>
  <si>
    <t>2006,28(3),120-123</t>
  </si>
  <si>
    <t>韩立岩、唐珏</t>
  </si>
  <si>
    <t>ISTP:BDL23</t>
  </si>
  <si>
    <t>论中国可转换债券的发展</t>
  </si>
  <si>
    <r>
      <t xml:space="preserve"> </t>
    </r>
    <r>
      <rPr>
        <sz val="10"/>
        <rFont val="宋体"/>
        <family val="0"/>
      </rPr>
      <t>生产力研究</t>
    </r>
    <r>
      <rPr>
        <sz val="10"/>
        <rFont val="Times New Roman"/>
        <family val="1"/>
      </rPr>
      <t xml:space="preserve"> </t>
    </r>
  </si>
  <si>
    <t>Han Liyan, Wang Xiaomeng</t>
  </si>
  <si>
    <t>刘志新、安宁</t>
  </si>
  <si>
    <t>ICIM’2006)</t>
  </si>
  <si>
    <t>2006,9,736-741</t>
  </si>
  <si>
    <r>
      <t>ManLi Fu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ZhiXin Liu</t>
    </r>
  </si>
  <si>
    <t>Pricing Futures Contracts in Incomplete Markets Using the Numeraire Portfolio</t>
  </si>
  <si>
    <t>ICIM’2006)</t>
  </si>
  <si>
    <t>2006,9,541-546</t>
  </si>
  <si>
    <t>ZhiXin Liu,YangNa Ou,MinZhi Huang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</si>
  <si>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</si>
  <si>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t>基于投资者效用的套保效率评价模型研究</t>
  </si>
  <si>
    <t>中国管理学年会</t>
  </si>
  <si>
    <t xml:space="preserve">International Management Science </t>
  </si>
  <si>
    <t>2006,2 64-69</t>
  </si>
  <si>
    <t>专著；中国财政经济出版社</t>
  </si>
  <si>
    <t>刘志新</t>
  </si>
  <si>
    <r>
      <t>韦红梅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刘毅</t>
    </r>
  </si>
  <si>
    <t xml:space="preserve">ICIM'2006 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</si>
  <si>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</si>
  <si>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t>现代管理科学</t>
  </si>
  <si>
    <t>2006,9,116-117</t>
  </si>
  <si>
    <t>2006,9,87-116</t>
  </si>
  <si>
    <t>焦作大学学报</t>
  </si>
  <si>
    <r>
      <t>王留根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韦红梅</t>
    </r>
  </si>
  <si>
    <t>论发展我国长期护理保险</t>
  </si>
  <si>
    <t>保险研究</t>
  </si>
  <si>
    <t>熊巍，张明立</t>
  </si>
  <si>
    <t>Xiong F, Wu H</t>
  </si>
  <si>
    <r>
      <t>余冬平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邱菀华</t>
    </r>
  </si>
  <si>
    <t>张汉鹏，邱菀华</t>
  </si>
  <si>
    <r>
      <t>熊飞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邱菀华</t>
    </r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</si>
  <si>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</si>
  <si>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r>
      <t>官建成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莫朝淦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任正民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钱桂生</t>
    </r>
  </si>
  <si>
    <t>A study of the relationship between competitiveness and technological innovation capability based on DEA models</t>
  </si>
  <si>
    <t>官建成</t>
  </si>
  <si>
    <t>侯润秀，官建成</t>
  </si>
  <si>
    <r>
      <t xml:space="preserve"> </t>
    </r>
    <r>
      <rPr>
        <sz val="10"/>
        <rFont val="宋体"/>
        <family val="0"/>
      </rPr>
      <t>王洁、魏法杰</t>
    </r>
  </si>
  <si>
    <t>战斗机成本预测方法浅析</t>
  </si>
  <si>
    <t>空军装备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</si>
  <si>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52-53</t>
    </r>
  </si>
  <si>
    <t>王海，魏法杰</t>
  </si>
  <si>
    <t>2006,46(S1),1103-1108</t>
  </si>
  <si>
    <t>计算机工程</t>
  </si>
  <si>
    <t>2006, 32(23),18-20</t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</si>
  <si>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070410389530             </t>
    </r>
  </si>
  <si>
    <t>The Method of Risk Evaluation in Electronic Commerce Development</t>
  </si>
  <si>
    <r>
      <t>2006,9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693-700</t>
    </r>
  </si>
  <si>
    <t>一类价格变动产品的供应链协调</t>
  </si>
  <si>
    <t>系统工程</t>
  </si>
  <si>
    <t>黄光明，刘鲁</t>
  </si>
  <si>
    <t>EI:070110348805</t>
  </si>
  <si>
    <r>
      <t>邵景波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张明立等</t>
    </r>
  </si>
  <si>
    <t>2006，12，               ISBN：7-5005-9474-7/F.8226</t>
  </si>
  <si>
    <t>《中国上市公司并购的市场分析》韩立岩、王晓萌、熊菲著</t>
  </si>
  <si>
    <t>著作：共256页</t>
  </si>
  <si>
    <t>2006，12，                  ISBN：7-5005-9485-2/F.8236</t>
  </si>
  <si>
    <t>Empirical research on the relationship between risks and their criterions of ShangHai stock exchange(SSE)based on high-frequency trading data</t>
  </si>
  <si>
    <t>黄帝，赵秋红</t>
  </si>
  <si>
    <t>2006,6 (2):14-17</t>
  </si>
  <si>
    <t>2006,6(4):53-56</t>
  </si>
  <si>
    <r>
      <t>综合运输，</t>
    </r>
  </si>
  <si>
    <t>2006,7:1-4</t>
  </si>
  <si>
    <r>
      <t>用经济可承受性思想指导航空装备建设</t>
    </r>
    <r>
      <rPr>
        <sz val="10"/>
        <rFont val="Times New Roman"/>
        <family val="1"/>
      </rPr>
      <t xml:space="preserve">                         The applicatins of economic affordability in the manufacture of aviation arming</t>
    </r>
  </si>
  <si>
    <t>航空科学技术</t>
  </si>
  <si>
    <t>Risk evaluation in electronic commerce development using fuzzy MCDM</t>
  </si>
  <si>
    <t>The 5th WuHan International Conference on e-Business</t>
  </si>
  <si>
    <r>
      <t>2006,5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522-529</t>
    </r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</si>
  <si>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BET48</t>
    </r>
  </si>
  <si>
    <r>
      <t>计算机集成制造系统</t>
    </r>
    <r>
      <rPr>
        <sz val="10"/>
        <rFont val="Times New Roman"/>
        <family val="1"/>
      </rPr>
      <t>–CIMS.</t>
    </r>
  </si>
  <si>
    <r>
      <t>2006,12(8)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1293-1299</t>
    </r>
  </si>
  <si>
    <r>
      <t>潘星</t>
    </r>
    <r>
      <rPr>
        <sz val="10"/>
        <rFont val="Times New Roman"/>
        <family val="1"/>
      </rPr>
      <t>,</t>
    </r>
    <r>
      <rPr>
        <sz val="10"/>
        <color indexed="10"/>
        <rFont val="宋体"/>
        <family val="0"/>
      </rPr>
      <t>王君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刘鲁</t>
    </r>
  </si>
  <si>
    <t xml:space="preserve">EI: (064310201123)        </t>
  </si>
  <si>
    <t>计算机工程</t>
  </si>
  <si>
    <t>2006,32(6),56-81</t>
  </si>
  <si>
    <r>
      <t>潘星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李超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刘鲁</t>
    </r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</si>
  <si>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06189857142   </t>
    </r>
  </si>
  <si>
    <t>需求依赖定价对供应链决策及收入共享协调的影响分析</t>
  </si>
  <si>
    <r>
      <t xml:space="preserve"> 2006</t>
    </r>
    <r>
      <rPr>
        <sz val="10"/>
        <rFont val="宋体"/>
        <family val="0"/>
      </rPr>
      <t>，增刊，</t>
    </r>
    <r>
      <rPr>
        <sz val="10"/>
        <rFont val="Times New Roman"/>
        <family val="1"/>
      </rPr>
      <t>227-231</t>
    </r>
  </si>
  <si>
    <t>生产力研究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</si>
  <si>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10-12</t>
    </r>
  </si>
  <si>
    <r>
      <t>2006</t>
    </r>
    <r>
      <rPr>
        <sz val="10"/>
        <rFont val="宋体"/>
        <family val="0"/>
      </rPr>
      <t>，增刊，</t>
    </r>
    <r>
      <rPr>
        <sz val="10"/>
        <rFont val="Times New Roman"/>
        <family val="1"/>
      </rPr>
      <t>205-226</t>
    </r>
  </si>
  <si>
    <t>Supply Chain Decision-making and Coordination Under Price-dependent Demand</t>
  </si>
  <si>
    <t>Journal of Systems Science and Systems Engineering</t>
  </si>
  <si>
    <t>2006,15(3),330-339</t>
  </si>
  <si>
    <t>Guangming Huang, Lu Liu</t>
  </si>
  <si>
    <r>
      <t>IT</t>
    </r>
    <r>
      <rPr>
        <sz val="10"/>
        <rFont val="宋体"/>
        <family val="0"/>
      </rPr>
      <t>制造业契约式供应链协调研究</t>
    </r>
  </si>
  <si>
    <t>2006,(10),28-30</t>
  </si>
  <si>
    <r>
      <t>黄光明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刘鲁</t>
    </r>
  </si>
  <si>
    <r>
      <t>基于</t>
    </r>
    <r>
      <rPr>
        <sz val="10"/>
        <rFont val="Times New Roman"/>
        <family val="1"/>
      </rPr>
      <t>ISM</t>
    </r>
    <r>
      <rPr>
        <sz val="10"/>
        <rFont val="宋体"/>
        <family val="0"/>
      </rPr>
      <t>模型的组织知识系统安全性风险分析</t>
    </r>
    <r>
      <rPr>
        <sz val="10"/>
        <rFont val="Times New Roman"/>
        <family val="1"/>
      </rPr>
      <t xml:space="preserve">                                Risk analysis of knowledge system based on ism</t>
    </r>
  </si>
  <si>
    <t>2006,42(14),134-136</t>
  </si>
  <si>
    <r>
      <t>刘炜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刘鲁</t>
    </r>
  </si>
  <si>
    <t>Approximation Accuracy of Table Look-up Scheme for Fuzzy-Neural Networks with Bell Membership Function</t>
  </si>
  <si>
    <t>(ICONIP2006)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</si>
  <si>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1022-1027</t>
    </r>
  </si>
  <si>
    <t xml:space="preserve"> On-Line Taxi Problem on Benefit-Cost Graphs</t>
  </si>
  <si>
    <t>ICMLC2006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</si>
  <si>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900-905</t>
    </r>
  </si>
  <si>
    <r>
      <t xml:space="preserve">W. M. Ma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 K. Wang.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</si>
  <si>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1845-1850</t>
    </r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</si>
  <si>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BFE37</t>
    </r>
  </si>
  <si>
    <t>On the on-line fuzzy most reliable path Problem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</si>
  <si>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2142-2147</t>
    </r>
  </si>
  <si>
    <r>
      <t>Wei-min Ma; Shao-hua tang</t>
    </r>
    <r>
      <rPr>
        <sz val="10"/>
        <rFont val="宋体"/>
        <family val="0"/>
      </rPr>
      <t>等</t>
    </r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</si>
  <si>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BFE38</t>
    </r>
  </si>
  <si>
    <t>Risk Management for Online Simplified Bahncard Problem</t>
  </si>
  <si>
    <t>ICMLC2006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</si>
  <si>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715-720</t>
    </r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</si>
  <si>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BFE39</t>
    </r>
  </si>
  <si>
    <t>ISAAC 2006</t>
  </si>
  <si>
    <t>2006,12,660-669</t>
  </si>
  <si>
    <t>Weimin Ma; Ke Wang</t>
  </si>
  <si>
    <t>系统工程理论与实践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</si>
  <si>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90-96</t>
    </r>
  </si>
  <si>
    <t>马卫民，陈国青</t>
  </si>
  <si>
    <t>Industrial Management ICIM2006</t>
  </si>
  <si>
    <t>2006,9,219-224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</si>
  <si>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 BFL03</t>
    </r>
  </si>
  <si>
    <t>a moderated model of corporate entrepreneurship and market performance: a Chinese study</t>
  </si>
  <si>
    <t>ICSSSM'06</t>
  </si>
  <si>
    <t>2006,10,674-680</t>
  </si>
  <si>
    <t>yonggui wang,xiao zhang, guicheng shi,yiren dong, zhaong yao</t>
  </si>
  <si>
    <t>韩立岩、宋可为</t>
  </si>
  <si>
    <t>韩立岩、韩丹枫</t>
  </si>
  <si>
    <t>牟晖、韩立岩、刘韧陶</t>
  </si>
  <si>
    <t>韩立岩、牟晖、王颖</t>
  </si>
  <si>
    <t>韩立岩、支昱</t>
  </si>
  <si>
    <t>漫谈我国航天经济的战略价值</t>
  </si>
  <si>
    <t>王强</t>
  </si>
  <si>
    <t>《市场信息学》                                    全国高等教育自学考试指导委员会组编           主编：杨小平</t>
  </si>
  <si>
    <t>第五章(王强）：信息管理与信息系统(pp:123-178)</t>
  </si>
  <si>
    <t>《市场信息学辅导与练习》</t>
  </si>
  <si>
    <t>第五章(王强）：信息管理与信息系统(pp:68-86)</t>
  </si>
  <si>
    <t>2006，4                     ISBN：7-302-12429-9</t>
  </si>
  <si>
    <t>第二章：IT项目管理及工具                            第三章：IT项目管理知识体系                          第五章：IT项目论证与可行性研究                         第七章：IT项目计划管理</t>
  </si>
  <si>
    <t>当代金融家</t>
  </si>
  <si>
    <t>ICIM06</t>
  </si>
  <si>
    <t>魏法杰、陈曦</t>
  </si>
  <si>
    <t>2006,5</t>
  </si>
  <si>
    <t>机关</t>
  </si>
  <si>
    <t>机关</t>
  </si>
  <si>
    <r>
      <t>项目管理技术，</t>
    </r>
  </si>
  <si>
    <t>YU Dong-ping, QIU Wan-hua</t>
  </si>
  <si>
    <r>
      <t>熊飞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邱菀华</t>
    </r>
  </si>
  <si>
    <t>数学的实践与认识</t>
  </si>
  <si>
    <t>中国能源</t>
  </si>
  <si>
    <t>统计与决策</t>
  </si>
  <si>
    <t>系统工程</t>
  </si>
  <si>
    <t>Junjie Lv, Wanhua Qiu, Yuanzhuo Wang</t>
  </si>
  <si>
    <t>IRNOP Project Research Conferences</t>
  </si>
  <si>
    <t>邵景波 张明立</t>
  </si>
  <si>
    <t>企业的顾客价值沟通策略</t>
  </si>
  <si>
    <t>消费市场中顾客期望价值转变研究</t>
  </si>
  <si>
    <t>2006JMC中国营销科学学术年会论文集</t>
  </si>
  <si>
    <t xml:space="preserve"> Entropy Method for Determination of Weight of Evaluating Indicators in Fuzzy Synthetic Evaluation for Water Quality Assessment</t>
  </si>
  <si>
    <t>柏满迎</t>
  </si>
  <si>
    <t>《寿险精算学教程》                            柏满迎，郑海涛著</t>
  </si>
  <si>
    <t>Analysis and simulated modelling of discretionary lane changing behaviors</t>
  </si>
  <si>
    <t>2006,2,</t>
  </si>
  <si>
    <t>2006,407-415</t>
  </si>
  <si>
    <t>2006,4,98-107</t>
  </si>
  <si>
    <t>邹昊飞，夏国平，杨涵</t>
  </si>
  <si>
    <t>邹昊飞，夏国平，杨方廷</t>
  </si>
  <si>
    <t>A case of individualized information monitoring and customizing system for a news group</t>
  </si>
  <si>
    <t>XIA Guoping,ZHOU Tian</t>
  </si>
  <si>
    <t xml:space="preserve">SCI(024JX)     </t>
  </si>
  <si>
    <t xml:space="preserve">SCI(034EN)         </t>
  </si>
  <si>
    <t xml:space="preserve">Semiparametric Estimation Function Model of VAR and Research on China SSE Component Index </t>
  </si>
  <si>
    <t>集团经济研究</t>
  </si>
  <si>
    <t>Jie Ma</t>
  </si>
  <si>
    <t>方虹</t>
  </si>
  <si>
    <t>中国博士人才发展现状、问题与对策（方虹，刘春平，潘晨光）pp:205-227</t>
  </si>
  <si>
    <r>
      <t xml:space="preserve">The Generalization of </t>
    </r>
    <r>
      <rPr>
        <sz val="10"/>
        <color indexed="8"/>
        <rFont val="Times New Roman"/>
        <family val="1"/>
      </rPr>
      <t>l-Fuzzy Measures with Application to the Fuzzy Option</t>
    </r>
  </si>
  <si>
    <t>Lecture Notes in Artificial Intelligence, Springer</t>
  </si>
  <si>
    <t>2006,9,762-765</t>
  </si>
  <si>
    <r>
      <t>Liyan Han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Wenli Chen</t>
    </r>
  </si>
  <si>
    <t>Lecture Notes in Computer Science, Springer</t>
  </si>
  <si>
    <t>Tian Lei, Liu Lieli, Han Liyan</t>
  </si>
  <si>
    <t>SCI:BFH68</t>
  </si>
  <si>
    <r>
      <t>航天企业基于知识流的知识管理体系框架</t>
    </r>
    <r>
      <rPr>
        <sz val="10"/>
        <rFont val="Times New Roman"/>
        <family val="1"/>
      </rPr>
      <t xml:space="preserve">                Framework of knowledge management system based on knowledge flow in aerospace enterprise</t>
    </r>
  </si>
  <si>
    <r>
      <t xml:space="preserve"> </t>
    </r>
    <r>
      <rPr>
        <sz val="10"/>
        <rFont val="宋体"/>
        <family val="0"/>
      </rPr>
      <t>系统工程与电子技术</t>
    </r>
    <r>
      <rPr>
        <sz val="10"/>
        <rFont val="Times New Roman"/>
        <family val="1"/>
      </rPr>
      <t xml:space="preserve"> 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</si>
  <si>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1675-1678</t>
    </r>
  </si>
  <si>
    <t>承文、韩立岩</t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</si>
  <si>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070510400798                       cscd</t>
    </r>
  </si>
  <si>
    <r>
      <t xml:space="preserve"> </t>
    </r>
    <r>
      <rPr>
        <sz val="10"/>
        <rFont val="宋体"/>
        <family val="0"/>
      </rPr>
      <t>中国管理科学</t>
    </r>
    <r>
      <rPr>
        <sz val="10"/>
        <rFont val="Times New Roman"/>
        <family val="1"/>
      </rPr>
      <t xml:space="preserve"> </t>
    </r>
  </si>
  <si>
    <t>2006,14(4),81-87</t>
  </si>
  <si>
    <r>
      <t xml:space="preserve"> </t>
    </r>
    <r>
      <rPr>
        <sz val="10"/>
        <rFont val="宋体"/>
        <family val="0"/>
      </rPr>
      <t>金融学季刊</t>
    </r>
    <r>
      <rPr>
        <sz val="10"/>
        <rFont val="Times New Roman"/>
        <family val="1"/>
      </rPr>
      <t xml:space="preserve"> 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</si>
  <si>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83-103</t>
    </r>
  </si>
  <si>
    <t xml:space="preserve">EI     (063010029236) </t>
  </si>
  <si>
    <t>American pharmaceutical,Companies dominate applications for patents in China</t>
  </si>
  <si>
    <r>
      <t>多边比较下的中国制造业国际竞争力研究：</t>
    </r>
    <r>
      <rPr>
        <sz val="10"/>
        <rFont val="Times New Roman"/>
        <family val="1"/>
      </rPr>
      <t>1980-2004
Chinese Manufacturing Performance from Multilateral Perspective:1980-2004</t>
    </r>
  </si>
  <si>
    <r>
      <t>中美两国可比居民储蓄率的计量</t>
    </r>
    <r>
      <rPr>
        <sz val="10"/>
        <rFont val="Times New Roman"/>
        <family val="1"/>
      </rPr>
      <t>,1992-2001          Measuring the Comparable Household Saving Rates of China and Usa,1992-2001</t>
    </r>
  </si>
  <si>
    <t>任若恩，李洁，郑海涛，柏满迎</t>
  </si>
  <si>
    <r>
      <t>边界</t>
    </r>
    <r>
      <rPr>
        <sz val="10"/>
        <rFont val="Times New Roman"/>
        <family val="1"/>
      </rPr>
      <t>Logistic</t>
    </r>
    <r>
      <rPr>
        <sz val="10"/>
        <rFont val="宋体"/>
        <family val="0"/>
      </rPr>
      <t>违约率模型</t>
    </r>
    <r>
      <rPr>
        <sz val="10"/>
        <rFont val="Times New Roman"/>
        <family val="1"/>
      </rPr>
      <t>Bayes</t>
    </r>
    <r>
      <rPr>
        <sz val="10"/>
        <rFont val="宋体"/>
        <family val="0"/>
      </rPr>
      <t>分析及实证研究</t>
    </r>
    <r>
      <rPr>
        <sz val="10"/>
        <rFont val="Times New Roman"/>
        <family val="1"/>
      </rPr>
      <t xml:space="preserve">             Bounded Logistic Default Model and Empirical Evidences from China</t>
    </r>
  </si>
  <si>
    <t>Hanping Cao, Ruoen Ren</t>
  </si>
  <si>
    <t>THE RATE OF RETURN ON CAPITAL FOR PENSION SYSTEM IN CHINA</t>
  </si>
  <si>
    <t>Journal of Systems Science and Systems Engineering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</si>
  <si>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 </t>
    </r>
  </si>
  <si>
    <t>中国投资行为研究</t>
  </si>
  <si>
    <t>经济问题探索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</si>
  <si>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9 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4-8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23</t>
    </r>
  </si>
  <si>
    <r>
      <t>方锋锋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任若恩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苏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博</t>
    </r>
  </si>
  <si>
    <t>商业银行运用内部评级法构造风险管理体系的几点设想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</si>
  <si>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 143-145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</si>
  <si>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39-56</t>
    </r>
  </si>
  <si>
    <r>
      <t>Logistic</t>
    </r>
    <r>
      <rPr>
        <sz val="10"/>
        <rFont val="宋体"/>
        <family val="0"/>
      </rPr>
      <t>违约率模型最优样本配比与分界点的模拟分析</t>
    </r>
    <r>
      <rPr>
        <sz val="10"/>
        <rFont val="Times New Roman"/>
        <family val="1"/>
      </rPr>
      <t>Optimal sample pairing and critical value of logistic default risk modeling:the China case</t>
    </r>
  </si>
  <si>
    <r>
      <t>边界</t>
    </r>
    <r>
      <rPr>
        <sz val="10"/>
        <rFont val="Times New Roman"/>
        <family val="1"/>
      </rPr>
      <t>Logistic</t>
    </r>
    <r>
      <rPr>
        <sz val="10"/>
        <rFont val="宋体"/>
        <family val="0"/>
      </rPr>
      <t>违约率模型</t>
    </r>
    <r>
      <rPr>
        <sz val="10"/>
        <rFont val="Times New Roman"/>
        <family val="1"/>
      </rPr>
      <t>Bayes</t>
    </r>
    <r>
      <rPr>
        <sz val="10"/>
        <rFont val="宋体"/>
        <family val="0"/>
      </rPr>
      <t>分析及实证研究</t>
    </r>
    <r>
      <rPr>
        <sz val="10"/>
        <rFont val="Times New Roman"/>
        <family val="1"/>
      </rPr>
      <t xml:space="preserve">               Bounded logistic default model and empirical evidences from China</t>
    </r>
  </si>
  <si>
    <r>
      <t>我国油田随机前沿技术效率与全要素生产率研究</t>
    </r>
    <r>
      <rPr>
        <sz val="10"/>
        <rFont val="Times New Roman"/>
        <family val="1"/>
      </rPr>
      <t xml:space="preserve">               Study of technical efficiency measurement and total factor productivity of China's oilfields by stochastic frontier method</t>
    </r>
  </si>
  <si>
    <t>中共南京市委党校南京市行政学院学报</t>
  </si>
  <si>
    <t>2006,4,15-20</t>
  </si>
  <si>
    <t>2006,14,107-108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</si>
  <si>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12-15</t>
    </r>
  </si>
  <si>
    <t>管理明天的不确定性</t>
  </si>
  <si>
    <t>当代经理人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</si>
  <si>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118-119</t>
    </r>
  </si>
  <si>
    <t>On portfolio's Default-risk-adjusted duration and value:model and algorithm based on copulas</t>
  </si>
  <si>
    <t>2006,6,891-895</t>
  </si>
  <si>
    <t>Xiao Jun Shi,Fang Fei Zhu</t>
  </si>
  <si>
    <t>加强外汇储备运营，适时调整币种结构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</si>
  <si>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133</t>
    </r>
  </si>
  <si>
    <t>航空运输企业绩效管理体系浅析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</si>
  <si>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216-217</t>
    </r>
  </si>
  <si>
    <t>2006,6,69-70</t>
  </si>
  <si>
    <t>征信体系中的行业合作模式及对我国的启示</t>
  </si>
  <si>
    <t>2006,6,12-15</t>
  </si>
  <si>
    <t>2006,10,38-40</t>
  </si>
  <si>
    <r>
      <t>2006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>2007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</t>
    </r>
  </si>
  <si>
    <t xml:space="preserve">A copula method to measuring extreme financial risk with an example in asian financial crisis </t>
  </si>
  <si>
    <r>
      <t>基于</t>
    </r>
    <r>
      <rPr>
        <sz val="10"/>
        <rFont val="Times New Roman"/>
        <family val="1"/>
      </rPr>
      <t>Copula</t>
    </r>
    <r>
      <rPr>
        <sz val="10"/>
        <rFont val="宋体"/>
        <family val="0"/>
      </rPr>
      <t>的极大和极小期权定价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</si>
  <si>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26-27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</si>
  <si>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324-325</t>
    </r>
  </si>
  <si>
    <r>
      <t>Yingchun Cao, Shancun Liu</t>
    </r>
    <r>
      <rPr>
        <sz val="10"/>
        <rFont val="宋体"/>
        <family val="0"/>
      </rPr>
      <t>，邱婉华</t>
    </r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</si>
  <si>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</si>
  <si>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r>
      <t>基于</t>
    </r>
    <r>
      <rPr>
        <sz val="10"/>
        <rFont val="Times New Roman"/>
        <family val="1"/>
      </rPr>
      <t>ACD</t>
    </r>
    <r>
      <rPr>
        <sz val="10"/>
        <rFont val="宋体"/>
        <family val="0"/>
      </rPr>
      <t>模型的中国股市日内流动性研究</t>
    </r>
    <r>
      <rPr>
        <sz val="10"/>
        <rFont val="Times New Roman"/>
        <family val="1"/>
      </rPr>
      <t xml:space="preserve">                       Research on intraday in security market of China based on ACD model</t>
    </r>
  </si>
  <si>
    <r>
      <t>我国航空工业企业质量管理模式的建立及其应用</t>
    </r>
    <r>
      <rPr>
        <sz val="10"/>
        <rFont val="Times New Roman"/>
        <family val="1"/>
      </rPr>
      <t>Establishment and its application of quality management model in aviation industry enterprises in China</t>
    </r>
  </si>
  <si>
    <t>张力健，杨继平，任晖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</si>
  <si>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</si>
  <si>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t>The Historical Simulation Model of Value at Risk and Its Application in Shenzhen Stock Market</t>
  </si>
  <si>
    <r>
      <t>AR-GARCH</t>
    </r>
    <r>
      <rPr>
        <sz val="10"/>
        <rFont val="宋体"/>
        <family val="0"/>
      </rPr>
      <t>型残差控制图及其应用研究</t>
    </r>
    <r>
      <rPr>
        <sz val="10"/>
        <rFont val="Times New Roman"/>
        <family val="1"/>
      </rPr>
      <t xml:space="preserve">               Solution research on game with cooperation indices</t>
    </r>
  </si>
  <si>
    <t>中国股市透明度提高对市场质量影响的实证分析</t>
  </si>
  <si>
    <t>2006,41(5),87-96</t>
  </si>
  <si>
    <t>中国资本市场融资顺序新证：可转债发行公告效应研究</t>
  </si>
  <si>
    <r>
      <t>2006,4,19-27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40</t>
    </r>
  </si>
  <si>
    <t>贷款组合中违约传染的机理研究</t>
  </si>
  <si>
    <r>
      <t xml:space="preserve"> </t>
    </r>
    <r>
      <rPr>
        <sz val="10"/>
        <rFont val="宋体"/>
        <family val="0"/>
      </rPr>
      <t>金融研究</t>
    </r>
    <r>
      <rPr>
        <sz val="10"/>
        <rFont val="Times New Roman"/>
        <family val="1"/>
      </rPr>
      <t xml:space="preserve"> </t>
    </r>
  </si>
  <si>
    <t>2006,7,143-150</t>
  </si>
  <si>
    <r>
      <t>一种综合评价中确定专家权重的方法</t>
    </r>
    <r>
      <rPr>
        <sz val="10"/>
        <rFont val="Times New Roman"/>
        <family val="1"/>
      </rPr>
      <t xml:space="preserve">                  Determination of expert's weight in comprehensive evaluation</t>
    </r>
  </si>
  <si>
    <r>
      <t>工业工程</t>
    </r>
    <r>
      <rPr>
        <sz val="10"/>
        <rFont val="Times New Roman"/>
        <family val="1"/>
      </rPr>
      <t xml:space="preserve"> </t>
    </r>
  </si>
  <si>
    <r>
      <t>2006,9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,23-27</t>
    </r>
  </si>
  <si>
    <t>周宇峰、魏法杰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</si>
  <si>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12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</si>
  <si>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13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</si>
  <si>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73-76</t>
    </r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</si>
  <si>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</si>
  <si>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r>
      <t>中国与欧美低成本航空公司成本结构比较研究</t>
    </r>
    <r>
      <rPr>
        <sz val="10"/>
        <rFont val="Times New Roman"/>
        <family val="1"/>
      </rPr>
      <t xml:space="preserve">                Comparative studies of cost structure among airlines in China and LCCs in western countries</t>
    </r>
  </si>
  <si>
    <t>中国民航学院学报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</si>
  <si>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51-54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58</t>
    </r>
  </si>
  <si>
    <t>施长芬，魏法杰</t>
  </si>
  <si>
    <t>挣值管理方法研究现状及展望</t>
  </si>
  <si>
    <r>
      <t>第四届中国管理科学与工程论坛（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）论文集</t>
    </r>
  </si>
  <si>
    <r>
      <t>2006.9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322-326</t>
    </r>
  </si>
  <si>
    <r>
      <t xml:space="preserve"> </t>
    </r>
    <r>
      <rPr>
        <sz val="10"/>
        <rFont val="宋体"/>
        <family val="0"/>
      </rPr>
      <t>魏法杰、张丹</t>
    </r>
  </si>
  <si>
    <t>Application of Project Management in the Military Industry Inspection</t>
  </si>
  <si>
    <t>20th IPMA World Congress on Project Management ,Shanghai China, 15-17 October 2006. Chiness Journal of Management Science, Vol.14, Special Issue, 2006, 35-39</t>
  </si>
  <si>
    <t>Wei Fajie, Liu Xiangjing, Wang Jian</t>
  </si>
  <si>
    <t>中国投资</t>
  </si>
  <si>
    <t>人力资源价值计量方法探讨</t>
  </si>
  <si>
    <r>
      <t>官建成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任正民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莫朝淦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马宁</t>
    </r>
  </si>
  <si>
    <r>
      <t>利用引文分析方法识别研究前沿的进展与展望</t>
    </r>
    <r>
      <rPr>
        <sz val="10"/>
        <rFont val="Times New Roman"/>
        <family val="1"/>
      </rPr>
      <t xml:space="preserve">                  The history and perspectives on research fronts identification based on citation analysis</t>
    </r>
  </si>
  <si>
    <t>中国科技论坛</t>
  </si>
  <si>
    <r>
      <t>2006,4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110-113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128</t>
    </r>
  </si>
  <si>
    <t>马楠，官建成</t>
  </si>
  <si>
    <t>科学学研究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</si>
  <si>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 24(5): 769-774</t>
    </r>
  </si>
  <si>
    <r>
      <t>王军霞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官建成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</si>
  <si>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10,1118-1120, </t>
    </r>
  </si>
  <si>
    <r>
      <t>官建成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侯润秀</t>
    </r>
  </si>
  <si>
    <t xml:space="preserve"> (ICIM’2006)</t>
  </si>
  <si>
    <t>2006,9,1111-1116</t>
  </si>
  <si>
    <t>何颖，官建成</t>
  </si>
  <si>
    <t>Research Policy</t>
  </si>
  <si>
    <t>2006,9,584-588</t>
  </si>
  <si>
    <t>ISTP:BFL03</t>
  </si>
  <si>
    <r>
      <t>北京航空航天大学学报（社会科学版），</t>
    </r>
  </si>
  <si>
    <t>乐群星、魏法杰</t>
  </si>
  <si>
    <r>
      <t>运筹与管理，</t>
    </r>
  </si>
  <si>
    <t>2006,6,13-16</t>
  </si>
  <si>
    <t>王科、魏法杰</t>
  </si>
  <si>
    <r>
      <t>2006,15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,48-53</t>
    </r>
  </si>
  <si>
    <r>
      <t>网络安全投资外部性及博弈策略</t>
    </r>
    <r>
      <rPr>
        <sz val="10"/>
        <rFont val="Times New Roman"/>
        <family val="1"/>
      </rPr>
      <t xml:space="preserve">                          Investment externality and game strategies of network security</t>
    </r>
  </si>
  <si>
    <t>A Game-based Mechanism To Defend Against DDoS Attacks</t>
  </si>
  <si>
    <t>Control and Adjustment of the Product Development Project Based on numerical DSM</t>
  </si>
  <si>
    <t xml:space="preserve">EI:064910290551 </t>
  </si>
  <si>
    <r>
      <t>2006,5:130-131.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138</t>
    </r>
  </si>
  <si>
    <r>
      <t>污染密集型产业对华转移的区位决定因素分析</t>
    </r>
    <r>
      <rPr>
        <sz val="10"/>
        <rFont val="Times New Roman"/>
        <family val="1"/>
      </rPr>
      <t xml:space="preserve">                                             Analysis on how factors determines foreign investment distribution in pollution-intensive industries of china</t>
    </r>
  </si>
  <si>
    <r>
      <t>基于</t>
    </r>
    <r>
      <rPr>
        <sz val="10"/>
        <rFont val="Times New Roman"/>
        <family val="1"/>
      </rPr>
      <t>GARCH</t>
    </r>
    <r>
      <rPr>
        <sz val="10"/>
        <rFont val="宋体"/>
        <family val="0"/>
      </rPr>
      <t>模型的风险价值蒙特卡罗模拟</t>
    </r>
    <r>
      <rPr>
        <sz val="10"/>
        <rFont val="Times New Roman"/>
        <family val="1"/>
      </rPr>
      <t xml:space="preserve">                   The Application of Monte Carlo Simulation Based on GARCH Model in Computing VAR</t>
    </r>
  </si>
  <si>
    <r>
      <t>付建兵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易卫平</t>
    </r>
  </si>
  <si>
    <r>
      <t>基于动态自组织映射网的用户兴趣建模方法</t>
    </r>
    <r>
      <rPr>
        <sz val="10"/>
        <rFont val="Times New Roman"/>
        <family val="1"/>
      </rPr>
      <t xml:space="preserve">                    User interest modeling method based on dynamic self-organizing map neural network</t>
    </r>
  </si>
  <si>
    <t>吴丽花，刘鲁，卫昆</t>
  </si>
  <si>
    <r>
      <t>2006</t>
    </r>
    <r>
      <rPr>
        <sz val="10"/>
        <rFont val="宋体"/>
        <family val="0"/>
      </rPr>
      <t>中国控制与决策学术年会</t>
    </r>
  </si>
  <si>
    <t>中国农业大学学报</t>
  </si>
  <si>
    <t xml:space="preserve">2006,11 (4),99-104 </t>
  </si>
  <si>
    <r>
      <t>苏博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刘鲁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杨方廷</t>
    </r>
  </si>
  <si>
    <r>
      <t>个性化推荐系统用户建模技术综述</t>
    </r>
    <r>
      <rPr>
        <sz val="10"/>
        <rFont val="Times New Roman"/>
        <family val="1"/>
      </rPr>
      <t xml:space="preserve">                             User profiling for personalized recommending systems-a review</t>
    </r>
  </si>
  <si>
    <t>情　报　学　报</t>
  </si>
  <si>
    <r>
      <t>吴丽花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刘鲁</t>
    </r>
  </si>
  <si>
    <t>A hybrid collaborative filtering method for multiple-interests and multiple-content recommendation in E-commerce</t>
  </si>
  <si>
    <t>ELSEVIER:Expert Systems with Applications,</t>
  </si>
  <si>
    <t>2005,28</t>
  </si>
  <si>
    <t xml:space="preserve">SCI:873EE 
</t>
  </si>
  <si>
    <r>
      <t>数量型关联规则挖掘问题的研究分析</t>
    </r>
    <r>
      <rPr>
        <sz val="10"/>
        <rFont val="Times New Roman"/>
        <family val="1"/>
      </rPr>
      <t xml:space="preserve">                          Research and analysis of quantitative association rules mining 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</si>
  <si>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，增刊</t>
    </r>
    <r>
      <rPr>
        <sz val="10"/>
        <rFont val="Times New Roman"/>
        <family val="1"/>
      </rPr>
      <t>,43-44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89</t>
    </r>
  </si>
  <si>
    <t>张小强，王强</t>
  </si>
  <si>
    <r>
      <t>AJAX</t>
    </r>
    <r>
      <rPr>
        <sz val="10"/>
        <rFont val="宋体"/>
        <family val="0"/>
      </rPr>
      <t>技术在基于</t>
    </r>
    <r>
      <rPr>
        <sz val="10"/>
        <rFont val="Times New Roman"/>
        <family val="1"/>
      </rPr>
      <t>NET</t>
    </r>
    <r>
      <rPr>
        <sz val="10"/>
        <rFont val="宋体"/>
        <family val="0"/>
      </rPr>
      <t>平台的</t>
    </r>
    <r>
      <rPr>
        <sz val="10"/>
        <rFont val="Times New Roman"/>
        <family val="1"/>
      </rPr>
      <t>Web</t>
    </r>
    <r>
      <rPr>
        <sz val="10"/>
        <rFont val="宋体"/>
        <family val="0"/>
      </rPr>
      <t>开发中的应用</t>
    </r>
    <r>
      <rPr>
        <sz val="10"/>
        <rFont val="Times New Roman"/>
        <family val="1"/>
      </rPr>
      <t xml:space="preserve">                  Application of AJAX in web development based on .NET</t>
    </r>
  </si>
  <si>
    <t>计算机工程与应用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</si>
  <si>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，增刊</t>
    </r>
    <r>
      <rPr>
        <sz val="10"/>
        <rFont val="Times New Roman"/>
        <family val="1"/>
      </rPr>
      <t>,182-184</t>
    </r>
  </si>
  <si>
    <t>姚琪琳，王强</t>
  </si>
  <si>
    <r>
      <t>基于控制目标体系的电子政务信息系统审计</t>
    </r>
    <r>
      <rPr>
        <sz val="10"/>
        <rFont val="Times New Roman"/>
        <family val="1"/>
      </rPr>
      <t xml:space="preserve">                        E-government system audit based on control objects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</si>
  <si>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，增刊</t>
    </r>
    <r>
      <rPr>
        <sz val="10"/>
        <rFont val="Times New Roman"/>
        <family val="1"/>
      </rPr>
      <t>,187-189</t>
    </r>
  </si>
  <si>
    <t>孙海涛，王强</t>
  </si>
  <si>
    <t>The research of a reusable software architecture in a project</t>
  </si>
  <si>
    <t>ICIM06</t>
  </si>
  <si>
    <t>2006,9,1065-1069</t>
  </si>
  <si>
    <r>
      <t>王兆红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詹伟</t>
    </r>
  </si>
  <si>
    <r>
      <t>王兆红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梁美容</t>
    </r>
    <r>
      <rPr>
        <sz val="10"/>
        <rFont val="Times New Roman"/>
        <family val="1"/>
      </rPr>
      <t xml:space="preserve"> </t>
    </r>
  </si>
  <si>
    <r>
      <t>带有模糊系数的投资组合模型研究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英文</t>
    </r>
    <r>
      <rPr>
        <sz val="10"/>
        <rFont val="Times New Roman"/>
        <family val="1"/>
      </rPr>
      <t>)                Portfolio selection model with fuzzy coefficients</t>
    </r>
  </si>
  <si>
    <r>
      <t>王秀国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 Dong Ji-chang</t>
    </r>
  </si>
  <si>
    <t>2006,18(11),59-62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</si>
  <si>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28-30</t>
    </r>
  </si>
  <si>
    <t>高科技产业发展与政府的作用</t>
  </si>
  <si>
    <t>江西社会科学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</si>
  <si>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145-149</t>
    </r>
  </si>
  <si>
    <r>
      <t>杨亚琴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</si>
  <si>
    <r>
      <t>基于模糊识别与聚类的企业危机预警模型设计</t>
    </r>
    <r>
      <rPr>
        <sz val="10"/>
        <rFont val="Times New Roman"/>
        <family val="1"/>
      </rPr>
      <t xml:space="preserve">                 Model design of enterprise crisis early-warning based on fuzzy recognition and clustering</t>
    </r>
  </si>
  <si>
    <t>项目精益价值管理及价值流分析方法研究</t>
  </si>
  <si>
    <t>2006,24(2),249-255</t>
  </si>
  <si>
    <r>
      <t>大型项目价值工程分析方法及在机场项目中的应用研究</t>
    </r>
    <r>
      <rPr>
        <sz val="10"/>
        <rFont val="Times New Roman"/>
        <family val="1"/>
      </rPr>
      <t xml:space="preserve">    
Value engineering analysis for the project of the second Beijing capital airport</t>
    </r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</si>
  <si>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</si>
  <si>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r>
      <t>具有可变执行利率的利率上限定价研究</t>
    </r>
    <r>
      <rPr>
        <sz val="10"/>
        <rFont val="Times New Roman"/>
        <family val="1"/>
      </rPr>
      <t xml:space="preserve">                        The pricing study of caps with changeable exercising interest rates</t>
    </r>
  </si>
  <si>
    <t xml:space="preserve">EI:06139783885            </t>
  </si>
  <si>
    <r>
      <t>熵</t>
    </r>
    <r>
      <rPr>
        <sz val="10"/>
        <rFont val="Times New Roman"/>
        <family val="1"/>
      </rPr>
      <t>--Bayes</t>
    </r>
    <r>
      <rPr>
        <sz val="10"/>
        <rFont val="宋体"/>
        <family val="0"/>
      </rPr>
      <t>决策中的信息灵敏度分析</t>
    </r>
  </si>
  <si>
    <t>2006,6,728-733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</si>
  <si>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BFE16</t>
    </r>
  </si>
  <si>
    <t>2006,6,746-751</t>
  </si>
  <si>
    <t>ISTP:BFE16</t>
  </si>
  <si>
    <t xml:space="preserve">EI:064110166233           </t>
  </si>
  <si>
    <r>
      <t>成分数据的多元回归建模方法研究</t>
    </r>
    <r>
      <rPr>
        <sz val="10"/>
        <rFont val="Times New Roman"/>
        <family val="1"/>
      </rPr>
      <t xml:space="preserve">                           Multiple linear regression modeling method based on the compositional data </t>
    </r>
  </si>
  <si>
    <r>
      <t>成分数据偏最小二乘</t>
    </r>
    <r>
      <rPr>
        <sz val="10"/>
        <rFont val="Times New Roman"/>
        <family val="1"/>
      </rPr>
      <t>logistic</t>
    </r>
    <r>
      <rPr>
        <sz val="10"/>
        <rFont val="宋体"/>
        <family val="0"/>
      </rPr>
      <t>回归模型及其应用</t>
    </r>
    <r>
      <rPr>
        <sz val="10"/>
        <rFont val="Times New Roman"/>
        <family val="1"/>
      </rPr>
      <t xml:space="preserve">                   pls logistic regression on compositional data and its application</t>
    </r>
  </si>
  <si>
    <t>Dongwen Tian  Fagao Wang</t>
  </si>
  <si>
    <t>基于两期生命周期模型的农户金融行为的计量分析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</si>
  <si>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33-37</t>
    </r>
  </si>
  <si>
    <t>农户借贷行为、金融抑制及其福利损失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</si>
  <si>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</si>
  <si>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39-45</t>
    </r>
  </si>
  <si>
    <r>
      <t>国际贸易框架下出口过能耗－环境成本问题分析</t>
    </r>
    <r>
      <rPr>
        <sz val="10"/>
        <rFont val="Times New Roman"/>
        <family val="1"/>
      </rPr>
      <t xml:space="preserve">             A research on the problem of energy consumption in exporting countries under interational trade framework  </t>
    </r>
  </si>
  <si>
    <t>产业集群的学习模式及其创新特征研究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</si>
  <si>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147-149</t>
    </r>
  </si>
  <si>
    <r>
      <t>陈向东</t>
    </r>
    <r>
      <rPr>
        <sz val="10"/>
        <rFont val="Times New Roman"/>
        <family val="1"/>
      </rPr>
      <t xml:space="preserve">; </t>
    </r>
    <r>
      <rPr>
        <sz val="10"/>
        <rFont val="宋体"/>
        <family val="0"/>
      </rPr>
      <t>张晨</t>
    </r>
    <r>
      <rPr>
        <sz val="10"/>
        <rFont val="Times New Roman"/>
        <family val="1"/>
      </rPr>
      <t>;</t>
    </r>
  </si>
  <si>
    <t>中国股票市场的量价关系研究</t>
  </si>
  <si>
    <t>2006,10,116-117</t>
  </si>
  <si>
    <r>
      <t>陈向东</t>
    </r>
    <r>
      <rPr>
        <sz val="10"/>
        <rFont val="Times New Roman"/>
        <family val="1"/>
      </rPr>
      <t xml:space="preserve">; </t>
    </r>
    <r>
      <rPr>
        <sz val="10"/>
        <rFont val="宋体"/>
        <family val="0"/>
      </rPr>
      <t>蒋华安</t>
    </r>
    <r>
      <rPr>
        <sz val="10"/>
        <rFont val="Times New Roman"/>
        <family val="1"/>
      </rPr>
      <t>;</t>
    </r>
  </si>
  <si>
    <r>
      <t>成诚</t>
    </r>
    <r>
      <rPr>
        <sz val="10"/>
        <rFont val="Times New Roman"/>
        <family val="1"/>
      </rPr>
      <t xml:space="preserve">; </t>
    </r>
    <r>
      <rPr>
        <sz val="10"/>
        <rFont val="宋体"/>
        <family val="0"/>
      </rPr>
      <t>陈向东</t>
    </r>
    <r>
      <rPr>
        <sz val="10"/>
        <rFont val="Times New Roman"/>
        <family val="1"/>
      </rPr>
      <t>;</t>
    </r>
  </si>
  <si>
    <t>Sem Clusters in China: one way to build up innovation capabilities</t>
  </si>
  <si>
    <r>
      <t>基于相对熵的多属性决策组合赋权方法</t>
    </r>
    <r>
      <rPr>
        <sz val="10"/>
        <rFont val="Times New Roman"/>
        <family val="1"/>
      </rPr>
      <t xml:space="preserve">               Combination weighting approach in multiple attribute decision making based on relative entropy</t>
    </r>
  </si>
  <si>
    <r>
      <t>建筑使用后评估的熵权优化模型研究</t>
    </r>
    <r>
      <rPr>
        <sz val="10"/>
        <rFont val="Times New Roman"/>
        <family val="1"/>
      </rPr>
      <t xml:space="preserve">                     Application of Optimized Entropy Weight Model to
Post2occupancy Evaluation</t>
    </r>
  </si>
  <si>
    <t>中国管理科学</t>
  </si>
  <si>
    <r>
      <t>航空科学技术</t>
    </r>
    <r>
      <rPr>
        <sz val="10"/>
        <rFont val="Times New Roman"/>
        <family val="1"/>
      </rPr>
      <t xml:space="preserve"> </t>
    </r>
  </si>
  <si>
    <t>国防科技管理学术会议论文集</t>
  </si>
  <si>
    <t>郑州航空工业管理学院学报</t>
  </si>
  <si>
    <t>Industrial engineering and management innovation in new-era</t>
  </si>
  <si>
    <t xml:space="preserve">ICIM06 </t>
  </si>
  <si>
    <r>
      <t>运筹与管理</t>
    </r>
  </si>
  <si>
    <t>计算机工程与应用</t>
  </si>
  <si>
    <r>
      <t>基于协调分析的电子商务网站综合评价方法</t>
    </r>
    <r>
      <rPr>
        <sz val="10"/>
        <rFont val="Times New Roman"/>
        <family val="1"/>
      </rPr>
      <t>Model of comprehensive evaluation of e-commerce websites based on concordance analysis</t>
    </r>
  </si>
  <si>
    <t>北京航空航天大学学报（社会科学版）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</si>
  <si>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,1-4</t>
    </r>
  </si>
  <si>
    <r>
      <t>基于</t>
    </r>
    <r>
      <rPr>
        <sz val="10"/>
        <rFont val="Times New Roman"/>
        <family val="1"/>
      </rPr>
      <t>Bayesian</t>
    </r>
    <r>
      <rPr>
        <sz val="10"/>
        <rFont val="宋体"/>
        <family val="0"/>
      </rPr>
      <t>网络的电子商务网站质量管理模型</t>
    </r>
    <r>
      <rPr>
        <sz val="10"/>
        <rFont val="Times New Roman"/>
        <family val="1"/>
      </rPr>
      <t xml:space="preserve">                       Modeling E-commerce website quality management based on bayesian network</t>
    </r>
  </si>
  <si>
    <r>
      <t>基于</t>
    </r>
    <r>
      <rPr>
        <sz val="10"/>
        <rFont val="Times New Roman"/>
        <family val="1"/>
      </rPr>
      <t>Arena</t>
    </r>
    <r>
      <rPr>
        <sz val="10"/>
        <rFont val="宋体"/>
        <family val="0"/>
      </rPr>
      <t>的车间作业排序问题建模方法及其仿真优化系统设计</t>
    </r>
    <r>
      <rPr>
        <sz val="10"/>
        <rFont val="Times New Roman"/>
        <family val="1"/>
      </rPr>
      <t xml:space="preserve">                                                           
Modeling &amp; simulation optimization systems design for job shop scheduling based on arena</t>
    </r>
  </si>
  <si>
    <r>
      <t>我国农业公共科研投资的配置：要素稀缺性技术诱导假说的检验</t>
    </r>
    <r>
      <rPr>
        <sz val="10"/>
        <rFont val="Times New Roman"/>
        <family val="1"/>
      </rPr>
      <t xml:space="preserve">                                                   
 Public research investment allocation in Chinese agriculture:a test of factor scarcity induced invention hypotheses</t>
    </r>
  </si>
  <si>
    <r>
      <t>信息性交易概率和信息风险溢价</t>
    </r>
    <r>
      <rPr>
        <sz val="10"/>
        <rFont val="Times New Roman"/>
        <family val="1"/>
      </rPr>
      <t xml:space="preserve">                              
The probability of informed trading and information risk premium</t>
    </r>
  </si>
  <si>
    <r>
      <t>国防工业产业能力评价流程研究</t>
    </r>
    <r>
      <rPr>
        <sz val="10"/>
        <rFont val="Times New Roman"/>
        <family val="1"/>
      </rPr>
      <t xml:space="preserve">                           
Study on the process of defence industry capability evaluation</t>
    </r>
  </si>
  <si>
    <t>黄海军</t>
  </si>
  <si>
    <t>张宁</t>
  </si>
  <si>
    <t>武欣</t>
  </si>
  <si>
    <t>徐哲</t>
  </si>
  <si>
    <t>王君</t>
  </si>
  <si>
    <t>刘列励</t>
  </si>
  <si>
    <t>刘鲁</t>
  </si>
  <si>
    <t>周泓</t>
  </si>
  <si>
    <t>王惠文</t>
  </si>
  <si>
    <t>任若恩</t>
  </si>
  <si>
    <t>石晓军</t>
  </si>
  <si>
    <t>官建成</t>
  </si>
  <si>
    <t>计算机工程与应用</t>
  </si>
  <si>
    <t>社会科学文献出版社</t>
  </si>
  <si>
    <t>《中国人才发展报告 NO.3》                   主编：潘晨光；副主编：王宪磊</t>
  </si>
  <si>
    <t>2006，5                   ISBN：7-80230-082-7/F</t>
  </si>
  <si>
    <t>《流通产业理论与实践》祝合良主编</t>
  </si>
  <si>
    <t>中国经济出版社</t>
  </si>
  <si>
    <t>跨国零售企业在华规模扩张研究（方虹）pp:274-288</t>
  </si>
  <si>
    <t>2006，6                 ISBN:7-5017-7367-X/F 5924</t>
  </si>
  <si>
    <t>《国际企业管理》方虹主编</t>
  </si>
  <si>
    <t>著作共414页，方虹（第一、二、四、八、十二章）</t>
  </si>
  <si>
    <t>首都经济贸易大学出版社</t>
  </si>
  <si>
    <t>2006，2，                 ISBN：7-5638-1176-1/F.667</t>
  </si>
  <si>
    <t>2006，1，                  ISBN：7-5017-7356-4/F.5913</t>
  </si>
  <si>
    <t>《探索与研究—国有资产监管和国有企业改革研究报告》国务院国有资产监督管理委员会研究室290页</t>
  </si>
  <si>
    <t>大学前移—合理配置我国高等教育资源（潘晨光，方虹）pp：243-252</t>
  </si>
  <si>
    <t>吴季松</t>
  </si>
  <si>
    <t>新华出版社</t>
  </si>
  <si>
    <t>循环经济综论（12月底出版）</t>
  </si>
  <si>
    <t>《科学发展观与中国循环经济战略》</t>
  </si>
  <si>
    <t>机关</t>
  </si>
  <si>
    <t>（为著作，全部页码344页）</t>
  </si>
  <si>
    <r>
      <t>200</t>
    </r>
    <r>
      <rPr>
        <sz val="12"/>
        <rFont val="宋体"/>
        <family val="0"/>
      </rPr>
      <t>6，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>ISBN:7－5－11－7469－5</t>
    </r>
  </si>
  <si>
    <r>
      <t>200</t>
    </r>
    <r>
      <rPr>
        <sz val="12"/>
        <rFont val="宋体"/>
        <family val="0"/>
      </rPr>
      <t>6，11</t>
    </r>
    <r>
      <rPr>
        <sz val="12"/>
        <rFont val="宋体"/>
        <family val="0"/>
      </rPr>
      <t>月，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>ISBN:7－5</t>
    </r>
    <r>
      <rPr>
        <sz val="12"/>
        <rFont val="宋体"/>
        <family val="0"/>
      </rPr>
      <t>0</t>
    </r>
    <r>
      <rPr>
        <sz val="12"/>
        <rFont val="宋体"/>
        <family val="0"/>
      </rPr>
      <t>11－7</t>
    </r>
    <r>
      <rPr>
        <sz val="12"/>
        <rFont val="宋体"/>
        <family val="0"/>
      </rPr>
      <t>728</t>
    </r>
    <r>
      <rPr>
        <sz val="12"/>
        <rFont val="宋体"/>
        <family val="0"/>
      </rPr>
      <t>－</t>
    </r>
    <r>
      <rPr>
        <sz val="12"/>
        <rFont val="宋体"/>
        <family val="0"/>
      </rPr>
      <t>7</t>
    </r>
    <r>
      <rPr>
        <sz val="12"/>
        <rFont val="宋体"/>
        <family val="0"/>
      </rPr>
      <t>5</t>
    </r>
  </si>
  <si>
    <t>已经印刷，但未见原件（著作，全部页码）</t>
  </si>
  <si>
    <r>
      <t>综合运输，</t>
    </r>
  </si>
  <si>
    <r>
      <t>张国强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宋体"/>
        <family val="0"/>
      </rPr>
      <t>王庆云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宋体"/>
        <family val="0"/>
      </rPr>
      <t>张宁</t>
    </r>
  </si>
  <si>
    <t>我们该如何借鉴国外交通
发展经验</t>
  </si>
  <si>
    <t>2006,9: 1039-1045</t>
  </si>
  <si>
    <t>Wang Jun, Liu Ling-yan,You Wei-jia</t>
  </si>
  <si>
    <t xml:space="preserve">(为著作，全部页码:共257页) </t>
  </si>
  <si>
    <t>Research and practical issues of enterprise information systems</t>
  </si>
  <si>
    <t>2006,36(8),59-64</t>
  </si>
  <si>
    <r>
      <t>《工程前沿》第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卷：朱高峰，张宁主编</t>
    </r>
  </si>
  <si>
    <t>交通运输与经济发展的适应性——理论与实践，（张宁，张国强）上：165页</t>
  </si>
  <si>
    <t>“A Reliabilistic User Equilibrium Model for Traffic Assignment Problem”.Edited by Alan T. Murray and Tony H. Grubesic,</t>
  </si>
  <si>
    <t>2006.2(2),75-93</t>
  </si>
  <si>
    <t>序号</t>
  </si>
  <si>
    <t>发表刊物</t>
  </si>
  <si>
    <t>机构</t>
  </si>
  <si>
    <t>篇名（论文）</t>
  </si>
  <si>
    <t>作者顺序</t>
  </si>
  <si>
    <t>出版社</t>
  </si>
  <si>
    <t>integrated analysis on the enterprises' core competence and further study on their integrated core competence-based on shen hua group company limited</t>
  </si>
  <si>
    <t>《交通运输系统工程与信息》</t>
  </si>
  <si>
    <t>马杰</t>
  </si>
  <si>
    <t>利率与汇率风险管理</t>
  </si>
  <si>
    <t>人民邮电出版社</t>
  </si>
  <si>
    <t>2006,12,                 ISBN:7-115-15454-6/f.868</t>
  </si>
  <si>
    <t>专著：177页</t>
  </si>
  <si>
    <t>杨捷</t>
  </si>
  <si>
    <t>机械工业出版社</t>
  </si>
  <si>
    <t xml:space="preserve">《国际金融》主编：刘秀玲；副主编：王建华、陈红进 </t>
  </si>
  <si>
    <t xml:space="preserve">第二章：国际收支(pp:19-44)；                     第五章：国际货币体系(pp:82-110)                   刘秀玲，杨捷，王建华等 </t>
  </si>
  <si>
    <t>蒋虹</t>
  </si>
  <si>
    <t>分红型寿险产品市场需求的经济学分析</t>
  </si>
  <si>
    <r>
      <t>北航学报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社会科学版</t>
    </r>
    <r>
      <rPr>
        <sz val="10"/>
        <rFont val="Times New Roman"/>
        <family val="1"/>
      </rPr>
      <t>)</t>
    </r>
  </si>
  <si>
    <t>2006,19(3):21-24</t>
  </si>
  <si>
    <r>
      <t>杨青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</si>
  <si>
    <t>project life-cycle lean value management and its application</t>
  </si>
  <si>
    <t xml:space="preserve"> (ICIM'2006) </t>
  </si>
  <si>
    <r>
      <t>基于模糊判断矩阵信息确定专家权重的方法</t>
    </r>
    <r>
      <rPr>
        <sz val="10"/>
        <rFont val="Times New Roman"/>
        <family val="1"/>
      </rPr>
      <t xml:space="preserve">                      The method for determining the posterior weight of expert based on fuzzy judgment matrices</t>
    </r>
  </si>
  <si>
    <r>
      <t>中国管理科学</t>
    </r>
    <r>
      <rPr>
        <sz val="10"/>
        <rFont val="Times New Roman"/>
        <family val="1"/>
      </rPr>
      <t xml:space="preserve"> </t>
    </r>
  </si>
  <si>
    <r>
      <t>2006,14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,71-75</t>
    </r>
  </si>
  <si>
    <t>Industrial engineering and management innovation in new-era</t>
  </si>
  <si>
    <t>2006,8</t>
  </si>
  <si>
    <t xml:space="preserve">ICIM06 </t>
  </si>
  <si>
    <t>浅析中国循环经济教育</t>
  </si>
  <si>
    <t>数学的实践与认识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</si>
  <si>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161-166</t>
    </r>
  </si>
  <si>
    <t>杨梅英，沈梅子</t>
  </si>
  <si>
    <r>
      <t>经理交替模型与我国国有企业治理模式分析</t>
    </r>
    <r>
      <rPr>
        <sz val="10"/>
        <rFont val="Times New Roman"/>
        <family val="1"/>
      </rPr>
      <t xml:space="preserve">              Overlapping Generation Model and Corporate Governance Mechanism of the State-Own Enterprises in China</t>
    </r>
  </si>
  <si>
    <t>管理学报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</si>
  <si>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 xml:space="preserve"> 569-572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599</t>
    </r>
  </si>
  <si>
    <t>关　键，杨梅英</t>
  </si>
  <si>
    <t xml:space="preserve">ICIM06 </t>
  </si>
  <si>
    <t>2006,9,837-843</t>
  </si>
  <si>
    <t>我国经济学和管理学研究需要理性、规范和科学</t>
  </si>
  <si>
    <t xml:space="preserve">2006 ,18(.3),35-40                </t>
  </si>
  <si>
    <r>
      <t>高远洋</t>
    </r>
    <r>
      <rPr>
        <sz val="10"/>
        <rFont val="Times New Roman"/>
        <family val="1"/>
      </rPr>
      <t xml:space="preserve">             </t>
    </r>
    <r>
      <rPr>
        <sz val="10"/>
        <rFont val="宋体"/>
        <family val="0"/>
      </rPr>
      <t>黄海军</t>
    </r>
  </si>
  <si>
    <t>2006,l.3(1),81-84</t>
  </si>
  <si>
    <t xml:space="preserve"> </t>
  </si>
  <si>
    <t>Effect of Variable Risk Attitude and A Game Model</t>
  </si>
  <si>
    <t>industrial management (ICIM' 2006)</t>
  </si>
  <si>
    <r>
      <t>拥挤交通流的行为分析与仿真建模</t>
    </r>
    <r>
      <rPr>
        <sz val="10"/>
        <rFont val="Times New Roman"/>
        <family val="1"/>
      </rPr>
      <t xml:space="preserve">                                                Behavior Analysis and Simulation Modeling of Congested Traffic Flow</t>
    </r>
  </si>
  <si>
    <r>
      <t>一种改进的跟驰状态判定方法</t>
    </r>
    <r>
      <rPr>
        <sz val="10"/>
        <rFont val="Times New Roman"/>
        <family val="1"/>
      </rPr>
      <t xml:space="preserve">                                                                 An Improved Method of Determining Car2Following State</t>
    </r>
  </si>
  <si>
    <r>
      <t>2005</t>
    </r>
    <r>
      <rPr>
        <sz val="10"/>
        <color indexed="10"/>
        <rFont val="宋体"/>
        <family val="0"/>
      </rPr>
      <t>，</t>
    </r>
    <r>
      <rPr>
        <sz val="10"/>
        <color indexed="10"/>
        <rFont val="Times New Roman"/>
        <family val="1"/>
      </rPr>
      <t>8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4-7</t>
    </r>
  </si>
  <si>
    <r>
      <t>2005</t>
    </r>
    <r>
      <rPr>
        <sz val="10"/>
        <color indexed="10"/>
        <rFont val="宋体"/>
        <family val="0"/>
      </rPr>
      <t>，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11-13</t>
    </r>
  </si>
  <si>
    <r>
      <t>张国强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宋体"/>
        <family val="0"/>
      </rPr>
      <t>王庆云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宋体"/>
        <family val="0"/>
      </rPr>
      <t>张宁</t>
    </r>
  </si>
  <si>
    <t>交通运输网络可靠性研究现状及展望</t>
  </si>
  <si>
    <r>
      <t>华东交通大学学报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　</t>
    </r>
  </si>
  <si>
    <t>王惠文，张志慧等</t>
  </si>
  <si>
    <t>数量经济技术经济研究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</si>
  <si>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156-161</t>
    </r>
  </si>
  <si>
    <t>龙文，王惠文</t>
  </si>
  <si>
    <t>A efficient subsequence matching algorithm of number trend sequence</t>
  </si>
  <si>
    <t>2006,9,668-674</t>
  </si>
  <si>
    <t>dangyang chen, suling jia, huiwen wang</t>
  </si>
  <si>
    <t>istp:BFL03</t>
  </si>
  <si>
    <t>The Impact of Standards on International Trade Flows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</si>
  <si>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803-808</t>
    </r>
  </si>
  <si>
    <t>国际贸易问题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</si>
  <si>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120-124</t>
    </r>
  </si>
  <si>
    <t>管理世界</t>
  </si>
  <si>
    <t>李锐，项海容</t>
  </si>
  <si>
    <t>中国经济时报</t>
  </si>
  <si>
    <t>李锐，朱喜</t>
  </si>
  <si>
    <t>数量经济技术经济研究</t>
  </si>
  <si>
    <t>李锐，项海容</t>
  </si>
  <si>
    <t>国际贸易问题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</si>
  <si>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117-121</t>
    </r>
  </si>
  <si>
    <t>陈向东，王娜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</si>
  <si>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348-354</t>
    </r>
  </si>
  <si>
    <t>陈向东，李婷</t>
  </si>
  <si>
    <t>科技管理研究</t>
  </si>
  <si>
    <r>
      <t>李婷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陈向东</t>
    </r>
  </si>
  <si>
    <r>
      <t>在华制药领域专利技术资源竞争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美国制药企业专利资源竞争比较及其启示</t>
    </r>
    <r>
      <rPr>
        <sz val="10"/>
        <rFont val="Times New Roman"/>
        <family val="1"/>
      </rPr>
      <t xml:space="preserve">                                          Patent Technology Resource Competition between US Drug Companies' in China:An Empirical Comparison and Its Implications</t>
    </r>
  </si>
  <si>
    <t>中国软科学</t>
  </si>
  <si>
    <t>2006,5,63-72</t>
  </si>
  <si>
    <t>科学中国人</t>
  </si>
  <si>
    <t>ICIM06</t>
  </si>
  <si>
    <t>2006,9,11501157</t>
  </si>
  <si>
    <t>xiangdong chen ,xiaoqing liu</t>
  </si>
  <si>
    <t>istp:BFL03</t>
  </si>
  <si>
    <t>The role of technology in the investment of german firms in China</t>
  </si>
  <si>
    <t>Elsevier:Technovation</t>
  </si>
  <si>
    <t>xiangdong chen,guido reger</t>
  </si>
  <si>
    <r>
      <t>SCI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022VH                        
</t>
    </r>
  </si>
  <si>
    <t>Asia Pacific Tech Monitor</t>
  </si>
  <si>
    <t>2006,23(4)38-43</t>
  </si>
  <si>
    <t>xiangdong chen,li-li cao</t>
  </si>
  <si>
    <t>China economist</t>
  </si>
  <si>
    <t>Chen xiangdong, zhang chen</t>
  </si>
  <si>
    <t>ISTP:BEL03</t>
  </si>
  <si>
    <t>经济研究</t>
  </si>
  <si>
    <r>
      <t>2005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77-89</t>
    </r>
  </si>
  <si>
    <t>郑海涛，任若恩</t>
  </si>
  <si>
    <t>经济研究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</si>
  <si>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67-81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102</t>
    </r>
  </si>
  <si>
    <t>任若恩，覃筱</t>
  </si>
  <si>
    <r>
      <t>系统工程</t>
    </r>
    <r>
      <rPr>
        <sz val="10"/>
        <rFont val="Times New Roman"/>
        <family val="1"/>
      </rPr>
      <t xml:space="preserve"> 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</si>
  <si>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57-61</t>
    </r>
  </si>
  <si>
    <t>陈磊，任若恩，张金宝</t>
  </si>
  <si>
    <r>
      <t>Copula</t>
    </r>
    <r>
      <rPr>
        <sz val="10"/>
        <rFont val="宋体"/>
        <family val="0"/>
      </rPr>
      <t>及其在贷款风险管理中的应用</t>
    </r>
    <r>
      <rPr>
        <sz val="10"/>
        <rFont val="Times New Roman"/>
        <family val="1"/>
      </rPr>
      <t xml:space="preserve">                  Copula and Applied in Managing Loan Risk</t>
    </r>
  </si>
  <si>
    <t>管理工程学报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</si>
  <si>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20(1) 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138-141</t>
    </r>
  </si>
  <si>
    <t>徐晓肆，任若恩</t>
  </si>
  <si>
    <t>关于中日经济规模的国际比较研究</t>
  </si>
  <si>
    <t>世界经济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</si>
  <si>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3-10</t>
    </r>
  </si>
  <si>
    <t>中国管理科学</t>
  </si>
  <si>
    <r>
      <t>2006,14(4)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25-29 </t>
    </r>
  </si>
  <si>
    <t>石晓军，任若恩，肖远文</t>
  </si>
  <si>
    <t>CREDIT CONTAGION AND ITS IMPACT ON CREDIT PORTFOLIO</t>
  </si>
  <si>
    <r>
      <t>2006, 9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630-634</t>
    </r>
  </si>
  <si>
    <t>Jinbao Zhang, Ruoen Ren</t>
  </si>
  <si>
    <t>Research of credit risk diversification and portfolio optimization</t>
  </si>
  <si>
    <t xml:space="preserve">ICIM06 </t>
  </si>
  <si>
    <r>
      <t xml:space="preserve"> 2006,  9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440-444</t>
    </r>
  </si>
  <si>
    <t>volume 15,number 4， December， 2006,ISSN1004-3756</t>
  </si>
  <si>
    <t xml:space="preserve">Yunyun Jiang, Ruoen Ren 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</si>
  <si>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150-152</t>
    </r>
  </si>
  <si>
    <t>樊茂清，任若恩</t>
  </si>
  <si>
    <t>孙琳琳，任若恩</t>
  </si>
  <si>
    <r>
      <t>用</t>
    </r>
    <r>
      <rPr>
        <sz val="10"/>
        <rFont val="Times New Roman"/>
        <family val="1"/>
      </rPr>
      <t>Hedonic</t>
    </r>
    <r>
      <rPr>
        <sz val="10"/>
        <rFont val="宋体"/>
        <family val="0"/>
      </rPr>
      <t>函数估计我国</t>
    </r>
    <r>
      <rPr>
        <sz val="10"/>
        <rFont val="Times New Roman"/>
        <family val="1"/>
      </rPr>
      <t>PC</t>
    </r>
    <r>
      <rPr>
        <sz val="10"/>
        <rFont val="宋体"/>
        <family val="0"/>
      </rPr>
      <t>机价格指数</t>
    </r>
  </si>
  <si>
    <t xml:space="preserve"> </t>
  </si>
  <si>
    <t>孙琳琳，任若恩</t>
  </si>
  <si>
    <t>企业经济</t>
  </si>
  <si>
    <r>
      <t>宋效军，任若恩，张晓晴</t>
    </r>
    <r>
      <rPr>
        <sz val="10"/>
        <rFont val="Times New Roman"/>
        <family val="1"/>
      </rPr>
      <t xml:space="preserve"> </t>
    </r>
  </si>
  <si>
    <t>关于中美经济规模的国际比较研究</t>
  </si>
  <si>
    <t>经济学季刊</t>
  </si>
  <si>
    <t>任若恩，郑海涛，柏满迎</t>
  </si>
  <si>
    <r>
      <t>山西财经大学学报</t>
    </r>
    <r>
      <rPr>
        <sz val="10"/>
        <rFont val="Times New Roman"/>
        <family val="1"/>
      </rPr>
      <t> 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</si>
  <si>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95-98</t>
    </r>
  </si>
  <si>
    <t>数理统计与管理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</si>
  <si>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675-682</t>
    </r>
  </si>
  <si>
    <t>石晓军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</si>
  <si>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25-29</t>
    </r>
  </si>
  <si>
    <r>
      <t>石晓军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任若恩等</t>
    </r>
  </si>
  <si>
    <r>
      <t>中国石油大学学报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自然科学版</t>
    </r>
    <r>
      <rPr>
        <sz val="10"/>
        <rFont val="Times New Roman"/>
        <family val="1"/>
      </rPr>
      <t>)</t>
    </r>
  </si>
  <si>
    <t>石晓军</t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</si>
  <si>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070310362978                  </t>
    </r>
  </si>
  <si>
    <r>
      <t>征信体系的关键影响因素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以巴西为例</t>
    </r>
  </si>
  <si>
    <t>科学学研究</t>
  </si>
  <si>
    <r>
      <t>石晓军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周静等</t>
    </r>
  </si>
  <si>
    <t>征信体系中的行业合作模式及对我国的启示</t>
  </si>
  <si>
    <t>金融理论与实践</t>
  </si>
  <si>
    <t>ICIM'2006</t>
  </si>
  <si>
    <t>2006,,9,853-858</t>
  </si>
  <si>
    <t>Ping Li, Yunwei Zhang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</si>
  <si>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</si>
  <si>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t>统计与决策</t>
  </si>
  <si>
    <t>程鹏，李平</t>
  </si>
  <si>
    <t>A new algorithm based on copulas for financial risk calculation with applications to Chinese stock markets</t>
  </si>
  <si>
    <t>Empirical research on the cost and return of trading orders on ShangHai stock exchange</t>
  </si>
  <si>
    <t>Lecture Notes in Decision Sciences</t>
  </si>
  <si>
    <t>2006,7,148-157</t>
  </si>
  <si>
    <t>Liquidity commonality within industry and market:an empirical investigation of Shanghai</t>
  </si>
  <si>
    <t>Lecture Notes in Decision Sciences</t>
  </si>
  <si>
    <t>2006,7,303-312</t>
  </si>
  <si>
    <r>
      <t>中国小麦期货市场的套期保值功能及其与现货市场的信息传递关系</t>
    </r>
    <r>
      <rPr>
        <sz val="10"/>
        <rFont val="Times New Roman"/>
        <family val="1"/>
      </rPr>
      <t>—</t>
    </r>
    <r>
      <rPr>
        <sz val="10"/>
        <rFont val="宋体"/>
        <family val="0"/>
      </rPr>
      <t>基于多份合约和连续时序的分析</t>
    </r>
    <r>
      <rPr>
        <sz val="10"/>
        <rFont val="Times New Roman"/>
        <family val="1"/>
      </rPr>
      <t xml:space="preserve">                        An empirical study of Chinese wheat futures market's hedging function and information transmission with spot market:based on analyses of multi-contracts and continuous time series</t>
    </r>
  </si>
  <si>
    <t>郑葵方、韩立岩、李东辉</t>
  </si>
  <si>
    <t>Shareholers' Wealth of Aquisitios in China</t>
  </si>
  <si>
    <t>商品期货便利收益的期权定价及实证检验</t>
  </si>
  <si>
    <r>
      <t xml:space="preserve">2006.12 </t>
    </r>
    <r>
      <rPr>
        <sz val="10"/>
        <rFont val="宋体"/>
        <family val="0"/>
      </rPr>
      <t>共</t>
    </r>
    <r>
      <rPr>
        <sz val="10"/>
        <rFont val="Times New Roman"/>
        <family val="1"/>
      </rPr>
      <t>224</t>
    </r>
    <r>
      <rPr>
        <sz val="10"/>
        <rFont val="宋体"/>
        <family val="0"/>
      </rPr>
      <t>页</t>
    </r>
  </si>
  <si>
    <r>
      <t>18%</t>
    </r>
    <r>
      <rPr>
        <sz val="10"/>
        <rFont val="宋体"/>
        <family val="0"/>
      </rPr>
      <t>未来合理的固定资产投资增长率</t>
    </r>
  </si>
  <si>
    <t>2005,22(6):30-34</t>
  </si>
  <si>
    <t>张宁</t>
  </si>
  <si>
    <t xml:space="preserve"> 2006. June 25-28, </t>
  </si>
  <si>
    <t>中国科学技术出版社</t>
  </si>
  <si>
    <t>2006,                      ISBN:7-03-017444-5/U.38</t>
  </si>
  <si>
    <t>出版年月及ISBN号</t>
  </si>
  <si>
    <t>《工程前沿：中国交通运输网络理论研究前沿》 朱高峰、张宁主编，</t>
  </si>
  <si>
    <t>城市交通网络与交通行为建模研究（黄海军、王婧钰）.pp.29-47</t>
  </si>
  <si>
    <t xml:space="preserve"> 《建筑、环境与土木工程I》（建筑、环境与交通工程卷》,</t>
  </si>
  <si>
    <t>交通流研究进展与发展战略.（黄海军、高自友）pp.286-300</t>
  </si>
  <si>
    <t>2006,                                               ISBN: 7-03-016910-7/TU.476</t>
  </si>
  <si>
    <t>Concurrent Engineering: Research &amp; Applications</t>
  </si>
  <si>
    <t>改革与开放</t>
  </si>
  <si>
    <t>美式债券期权定价熵模型</t>
  </si>
  <si>
    <t>基于企业的项目管理成熟度模型研究</t>
  </si>
  <si>
    <t>论设施管理及其在中国的未来发展</t>
  </si>
  <si>
    <t>项目管理领域工程硕士论文评价分析</t>
  </si>
  <si>
    <t>此书为专著</t>
  </si>
  <si>
    <t>赵秋红</t>
  </si>
  <si>
    <t>Congestion in Weaving Section at Right Exit of Highway with Two Lanes: a Semi-Markov Model</t>
  </si>
  <si>
    <t>张国强，张宁</t>
  </si>
  <si>
    <t>杨小宝,张宁</t>
  </si>
  <si>
    <t>2006, Vol.4, No.3, 427-433</t>
  </si>
  <si>
    <t>2006,24(3):25-28</t>
  </si>
  <si>
    <t>中国开放性会计监管初探</t>
  </si>
  <si>
    <t>潘立新</t>
  </si>
  <si>
    <t>北京大学出版社</t>
  </si>
  <si>
    <t>2006,8                ISBN 7-301-09844-8/F.1252</t>
  </si>
  <si>
    <t>邓修全等</t>
  </si>
  <si>
    <t>组织集成化能力演化及其动力研究</t>
  </si>
  <si>
    <t>李一</t>
  </si>
  <si>
    <r>
      <t>电子政务系统安全工程能力的综合评估方法</t>
    </r>
    <r>
      <rPr>
        <sz val="10"/>
        <rFont val="Times New Roman"/>
        <family val="1"/>
      </rPr>
      <t xml:space="preserve">                Security evaluation of e-government information system based on sse-cmm</t>
    </r>
  </si>
  <si>
    <t>2006,42(25),223-226</t>
  </si>
  <si>
    <r>
      <t>基于模糊模式识别和</t>
    </r>
    <r>
      <rPr>
        <sz val="10"/>
        <rFont val="Times New Roman"/>
        <family val="1"/>
      </rPr>
      <t>D-S</t>
    </r>
    <r>
      <rPr>
        <sz val="10"/>
        <rFont val="宋体"/>
        <family val="0"/>
      </rPr>
      <t>证据理论的安全态势估计</t>
    </r>
    <r>
      <rPr>
        <sz val="10"/>
        <rFont val="Times New Roman"/>
        <family val="1"/>
      </rPr>
      <t xml:space="preserve">                                A method for network situation assessment based on fuzzy pattern recognition and d-s evidential theory</t>
    </r>
  </si>
  <si>
    <r>
      <t>苏博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刘鲁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方锋锋</t>
    </r>
  </si>
  <si>
    <r>
      <t>基于灰色关联分析的神经网络预测模型研究</t>
    </r>
    <r>
      <rPr>
        <sz val="10"/>
        <rFont val="Times New Roman"/>
        <family val="1"/>
      </rPr>
      <t xml:space="preserve">                Research on forecasting model of artificial neural network based on grey relational analysis</t>
    </r>
  </si>
  <si>
    <r>
      <t>苏博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刘鲁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杨方廷</t>
    </r>
  </si>
  <si>
    <t>Studying on extension of cournot model</t>
  </si>
  <si>
    <t>yuling wang, weigu</t>
  </si>
  <si>
    <r>
      <t>2006,19.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,12-15</t>
    </r>
  </si>
  <si>
    <t>清华大学学报（自然科学版）</t>
  </si>
  <si>
    <t>2006,46(S1),1002-1005</t>
  </si>
  <si>
    <t>常金玲，夏国平</t>
  </si>
  <si>
    <t>Evaluation models for the brand market niche</t>
  </si>
  <si>
    <t>ICIM2006</t>
  </si>
  <si>
    <t>2006,9,468-473</t>
  </si>
  <si>
    <t>wang xy, xia guoping</t>
  </si>
  <si>
    <t>IEEE Int. Conf. On Service System and Service Management2006</t>
  </si>
  <si>
    <t>2006,156-161</t>
  </si>
  <si>
    <t>Zhao Zhang,GuoPing Xia,Xuefeng Li,Jun Wang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</si>
  <si>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12(9)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1391-1395</t>
    </r>
  </si>
  <si>
    <t>杨跃翔，夏国平，卫昆</t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</si>
  <si>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064910289358  </t>
    </r>
  </si>
  <si>
    <t>Building Standardization System for Hydropower Corporation Based on Web Service</t>
  </si>
  <si>
    <t>Traffic and Transportation Studies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</si>
  <si>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pp.453-460</t>
    </r>
  </si>
  <si>
    <r>
      <t>唐铁桥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黄海军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梅超群</t>
    </r>
  </si>
  <si>
    <t>《北航学报》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</si>
  <si>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32(10), 1215-1219</t>
    </r>
  </si>
  <si>
    <r>
      <t>黄海军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欧阳恋群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刘天亮</t>
    </r>
  </si>
  <si>
    <t>《交通运输系统工程与信息》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</si>
  <si>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6(3), 41-47</t>
    </r>
  </si>
  <si>
    <r>
      <t>Gao ZY,Zhao XM,</t>
    </r>
    <r>
      <rPr>
        <sz val="10"/>
        <rFont val="宋体"/>
        <family val="0"/>
      </rPr>
      <t>黄海军</t>
    </r>
    <r>
      <rPr>
        <sz val="10"/>
        <rFont val="Times New Roman"/>
        <family val="1"/>
      </rPr>
      <t>,Mao BH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</si>
  <si>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6(3), 53-57</t>
    </r>
  </si>
  <si>
    <r>
      <t>Zhao XM,Gao ZY,</t>
    </r>
    <r>
      <rPr>
        <sz val="10"/>
        <rFont val="宋体"/>
        <family val="0"/>
      </rPr>
      <t>黄海军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</si>
  <si>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26(3)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352-361</t>
    </r>
  </si>
  <si>
    <r>
      <t>黄海军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李志纯</t>
    </r>
  </si>
  <si>
    <t>cscd</t>
  </si>
  <si>
    <r>
      <t xml:space="preserve"> </t>
    </r>
    <r>
      <rPr>
        <sz val="10"/>
        <rFont val="Times New Roman"/>
        <family val="1"/>
      </rPr>
      <t>Competition and equilibria of private toll roads with elastic demand</t>
    </r>
  </si>
  <si>
    <r>
      <t>85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TRB Annual Meeting, Washington, (CD Rom)</t>
    </r>
  </si>
  <si>
    <t>2006,Jan.22-26, Paper N0.HC07,06-0183</t>
  </si>
  <si>
    <r>
      <t>Xiao F,Yang H,</t>
    </r>
    <r>
      <rPr>
        <sz val="10"/>
        <color indexed="8"/>
        <rFont val="宋体"/>
        <family val="0"/>
      </rPr>
      <t>黄海军</t>
    </r>
  </si>
  <si>
    <r>
      <t>85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TRB Annual  Meeting, Washington, (CD Rom)</t>
    </r>
  </si>
  <si>
    <t>J2006,Jan.22-26,Paper NO. 06-2898</t>
  </si>
  <si>
    <r>
      <t>Lam WHK,</t>
    </r>
    <r>
      <rPr>
        <sz val="10"/>
        <color indexed="8"/>
        <rFont val="宋体"/>
        <family val="0"/>
      </rPr>
      <t>李志纯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"/>
        <family val="0"/>
      </rPr>
      <t>黄海军</t>
    </r>
    <r>
      <rPr>
        <sz val="10"/>
        <color indexed="8"/>
        <rFont val="Times New Roman"/>
        <family val="1"/>
      </rPr>
      <t>,Wong SC</t>
    </r>
  </si>
  <si>
    <t>Modeling the evolutions of day-to-day route choice and year-to-year ATIS adoption with mixed stochastic user equilibrium</t>
  </si>
  <si>
    <t>INFORMS Int. Conf. Hong Kong</t>
  </si>
  <si>
    <t>ICIM06</t>
  </si>
  <si>
    <t>2006,9,272-277</t>
  </si>
  <si>
    <r>
      <t>设施管理研究的进展</t>
    </r>
    <r>
      <rPr>
        <sz val="10"/>
        <rFont val="Times New Roman"/>
        <family val="1"/>
      </rPr>
      <t xml:space="preserve">                                     
The Development of Facilities Management Research</t>
    </r>
  </si>
  <si>
    <t>贾国柱，方振江</t>
  </si>
  <si>
    <t>贾国柱，程杨</t>
  </si>
  <si>
    <r>
      <t>大型文化项目组织结构模式探析</t>
    </r>
    <r>
      <rPr>
        <sz val="10"/>
        <rFont val="Times New Roman"/>
        <family val="1"/>
      </rPr>
      <t xml:space="preserve">                              
An Exploration of the Organizational Framework of
Large2scale Cultural Projects</t>
    </r>
  </si>
  <si>
    <r>
      <t>女性参加体育活动的风险及对策</t>
    </r>
    <r>
      <rPr>
        <sz val="10"/>
        <rFont val="Times New Roman"/>
        <family val="1"/>
      </rPr>
      <t xml:space="preserve">                          
Risks in females's paticipation in sports and countermeasures</t>
    </r>
  </si>
  <si>
    <t>《信息系统开发与IT项目管理》                      曹汉平、王强、贾素玲 编著</t>
  </si>
  <si>
    <t>贾素玲</t>
  </si>
  <si>
    <t xml:space="preserve">第一章                                         第四章                                         第六章                         </t>
  </si>
  <si>
    <t xml:space="preserve">  《复杂网络》郭雷、许晓鸣主编</t>
  </si>
  <si>
    <t>城市交通网络的复杂性.（高自友、赵小梅、黄海军）pp.186-214</t>
  </si>
  <si>
    <t>上海科技教育出版社</t>
  </si>
  <si>
    <t>2006                                              ISBN:7-5428-4297-8</t>
  </si>
  <si>
    <t>《Mathematical and Economic Theory of Road Pricing》  Yang H,黄海军主编</t>
  </si>
  <si>
    <t>2005,                     ISBN: 008044487 3</t>
  </si>
  <si>
    <t>《Proceedings of 5th Int. Conf. Traffic and Transportation Studies》MaoBH,TianZZ,GaoZY,黄海军主编</t>
  </si>
  <si>
    <t>Efficiency loss of a stochastic user equilibrium in a traffic network with ATIS market penetration（黄海军,刘天亮,Guo XL,Yang H）；；；A new dynamics model for two-lane traffic flow（唐铁桥,黄海军,梅超群）</t>
  </si>
  <si>
    <t>Springer</t>
  </si>
  <si>
    <t>《物流管理中的优化方法与应用分析》                                           赵秋红、汪寿阳黎建强著</t>
  </si>
  <si>
    <t xml:space="preserve">(为著作，全部页码:共281页) </t>
  </si>
  <si>
    <t>科学出版社</t>
  </si>
  <si>
    <t>2006,1                                         ISBN:7-04-018756-6</t>
  </si>
  <si>
    <t>2006,11              ISBN:7-5046-4493-5）</t>
  </si>
  <si>
    <t>方卫国</t>
  </si>
  <si>
    <t>首届物流全球论坛</t>
  </si>
  <si>
    <t>《飞机部件与系统设计》                        （郦正能主编；程小全副主编；郦正能，程小全，方卫国，贾玉红编著）</t>
  </si>
  <si>
    <t>第1章：绪论10页                                 第9章：飞行控制系设计50页                    第2、3章部分内容：飞机部件设计的一般原理；飞机机翼设计（两章共147页）</t>
  </si>
  <si>
    <t>检索情况</t>
  </si>
  <si>
    <t xml:space="preserve">SCI;BFG63       </t>
  </si>
  <si>
    <t xml:space="preserve">PICMET’05, Proceedings Technology Management: A Unifying Discipline for Melting the Boundaries, 228-236, Portland, USA.(ISTP) </t>
  </si>
  <si>
    <t>周泓，上官春霞</t>
  </si>
  <si>
    <t>周泓，王建</t>
  </si>
  <si>
    <t>Multi-objective optimization modeling and genetic algorithms designing for logistics distribution problems</t>
  </si>
  <si>
    <t>贾国柱</t>
  </si>
  <si>
    <t>韩立岩</t>
  </si>
  <si>
    <t>刘志新</t>
  </si>
  <si>
    <t>刘志新、黄敏之、欧阳娜</t>
  </si>
  <si>
    <t>Household Asset Allocation Decision of Chinese Families with Housing Restriction and Related Factors</t>
  </si>
  <si>
    <t>徐晔凯、黄凌灵、刘志新</t>
  </si>
  <si>
    <t>The Empirical Research of Commodity Futures Markets' Volatility in China and Relating International</t>
  </si>
  <si>
    <t>专著</t>
  </si>
  <si>
    <t>《中国商品期货市场实证研究》刘志新等著</t>
  </si>
  <si>
    <t>中国管理科学</t>
  </si>
  <si>
    <t>生产力研究</t>
  </si>
  <si>
    <t>估算我国行业层次资本投入指数</t>
  </si>
  <si>
    <t>信用转移矩阵的动态预测模型</t>
  </si>
  <si>
    <t>企业经济</t>
  </si>
  <si>
    <t xml:space="preserve">2006，                   ISBN 7-302-12220-2/TP7812 </t>
  </si>
  <si>
    <t>杨敏</t>
  </si>
  <si>
    <t xml:space="preserve">《项目管理—计划、进度和控制的系统方法》杨爱华、杨敏、王丽珍等译                           &lt;A systems approach to planning,scheduling, and controling&gt; Harold Kerzner著           </t>
  </si>
  <si>
    <t>850页</t>
  </si>
  <si>
    <t>电子工业出版社</t>
  </si>
  <si>
    <t>2006，9，               ISBN：7-121-02947-2</t>
  </si>
  <si>
    <t>A Method for Enterprise Knowledge Map Construction Based on Social Classification</t>
  </si>
  <si>
    <t>International Conference on Service Systems and Service Management</t>
  </si>
  <si>
    <t>2006,7,121-125</t>
  </si>
  <si>
    <t>计算机仿真</t>
  </si>
  <si>
    <t>航空标准化与质量</t>
  </si>
  <si>
    <t>yao zhong kinkeung lai</t>
  </si>
  <si>
    <t>侯润秀，官建成</t>
  </si>
  <si>
    <t>科学学研究</t>
  </si>
  <si>
    <r>
      <t>供应链柔性批量订货契约研究</t>
    </r>
    <r>
      <rPr>
        <sz val="10"/>
        <rFont val="Times New Roman"/>
        <family val="1"/>
      </rPr>
      <t xml:space="preserve">                         
 Contract model of flexible batch order in supply chains</t>
    </r>
  </si>
  <si>
    <r>
      <t>复杂网络的时空建模法（英文）</t>
    </r>
    <r>
      <rPr>
        <sz val="10"/>
        <rFont val="Times New Roman"/>
        <family val="1"/>
      </rPr>
      <t xml:space="preserve">                        
a spatial-growth approach for distinct complex networks</t>
    </r>
  </si>
  <si>
    <t>企业经济</t>
  </si>
  <si>
    <t>江西社会科学</t>
  </si>
  <si>
    <t>周宇峰、魏法杰</t>
  </si>
  <si>
    <t>2006,3,30-33</t>
  </si>
  <si>
    <t>魏法杰等</t>
  </si>
  <si>
    <t>董晋，魏法杰</t>
  </si>
  <si>
    <t>Wei fa-jie, shi Chang-fen</t>
  </si>
  <si>
    <t>2006,8</t>
  </si>
  <si>
    <t>Yue Qunxing, Wei Fajie</t>
  </si>
  <si>
    <t>Zhou Yufeng, Wei Fajie</t>
  </si>
  <si>
    <t>2006,9,134-138</t>
  </si>
  <si>
    <t>Technological Forecasting and Social Change</t>
  </si>
  <si>
    <t xml:space="preserve"> 2006, 73(6), 666–678</t>
  </si>
  <si>
    <r>
      <t>SSCI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055TO                    </t>
    </r>
  </si>
  <si>
    <t>Repairable consecutive-k-out-of-n: F system with fuzzy states</t>
  </si>
  <si>
    <t xml:space="preserve"> Fuzzy Sets and Systems</t>
  </si>
  <si>
    <r>
      <t>官建成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武月琴</t>
    </r>
  </si>
  <si>
    <r>
      <t>SCI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982KK 
 </t>
    </r>
  </si>
  <si>
    <t>European Journal of Operational Research</t>
  </si>
  <si>
    <t>2006, 170, 971-986</t>
  </si>
  <si>
    <r>
      <t>SCI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987NO 
 </t>
    </r>
  </si>
  <si>
    <t>2006, 14(5) 633-635</t>
  </si>
  <si>
    <t>Journal of Knowledge Management</t>
  </si>
  <si>
    <t>2006, 10 (4 ), 113-126</t>
  </si>
  <si>
    <t>Using Entropy Method to Evaluate the Order of Knowledge Management System</t>
  </si>
  <si>
    <t xml:space="preserve"> An International Journal of the International Society for Scientific Inventions,</t>
  </si>
  <si>
    <r>
      <t>2006, 2(1)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145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159</t>
    </r>
  </si>
  <si>
    <r>
      <t>王军霞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官建成</t>
    </r>
  </si>
  <si>
    <t>研究与发展管理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</si>
  <si>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18(3): 59-65</t>
    </r>
  </si>
  <si>
    <r>
      <t>2006,5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104-111</t>
    </r>
  </si>
  <si>
    <r>
      <t>组织知识型决策的影响因素及效果探析</t>
    </r>
    <r>
      <rPr>
        <sz val="10"/>
        <rFont val="Times New Roman"/>
        <family val="1"/>
      </rPr>
      <t xml:space="preserve">                  Exploration of factors and effect of knowledge-based decision-making in organizations</t>
    </r>
  </si>
  <si>
    <t>Spillover effects of FDI on the R&amp;D Capacity of Domestic Firms: the case of China</t>
  </si>
  <si>
    <t xml:space="preserve">Proceedings of 2006 International Conference on Management Science &amp; Engineering(13th), </t>
  </si>
  <si>
    <r>
      <t xml:space="preserve">                  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BFI54 
</t>
    </r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</si>
  <si>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</si>
  <si>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t>Identification,estimate and control of the cooperative credit risk among allied enterprises</t>
  </si>
  <si>
    <t>meiying yang,kun liu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</si>
  <si>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</si>
  <si>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t>A study on the analysis and evaluation methods of information in supply chains</t>
  </si>
  <si>
    <r>
      <t xml:space="preserve">供应链中的不确定性信息失真及其弱化策略
</t>
    </r>
    <r>
      <rPr>
        <sz val="10"/>
        <rFont val="Times New Roman"/>
        <family val="1"/>
      </rPr>
      <t>Irregular information distortion and weakening methods in supply chains</t>
    </r>
  </si>
  <si>
    <t>Calibration and application of risk-averse user equilibrium model for hong kong and beijing  networks</t>
  </si>
  <si>
    <r>
      <t xml:space="preserve">吴志明, </t>
    </r>
    <r>
      <rPr>
        <sz val="10"/>
        <rFont val="宋体"/>
        <family val="0"/>
      </rPr>
      <t>武欣</t>
    </r>
  </si>
  <si>
    <t>The web GIS based on ASP.net and its application in outdoors AD media query system</t>
  </si>
  <si>
    <t>A multiclass, multicriteria logit-based traffic equilibrium assignment model under ATIS</t>
  </si>
  <si>
    <t>European Journal of Operational Research</t>
  </si>
  <si>
    <t xml:space="preserve">SCI:106LU    </t>
  </si>
  <si>
    <t>Research on profit distribution mechanism for two-stage supply chain cooperation when factory dominated</t>
  </si>
  <si>
    <t>ISTP:BEO89</t>
  </si>
  <si>
    <t>黄条代表没有复印件；绿条表示重复文章；红色字体为05年或07年的文章</t>
  </si>
  <si>
    <t>EI:06109747738</t>
  </si>
  <si>
    <t>吴学静，周泓</t>
  </si>
  <si>
    <t>Analyzing pan-pearl river delta's air cargo</t>
  </si>
  <si>
    <t>ICIM06</t>
  </si>
  <si>
    <t>2006,9,182-189</t>
  </si>
  <si>
    <t>weiguo fang,ying wan</t>
  </si>
  <si>
    <r>
      <t>ISTP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BFL03 </t>
    </r>
  </si>
  <si>
    <t>方卫国</t>
  </si>
  <si>
    <t>第三届研究生学术论坛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</si>
  <si>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9-14</t>
    </r>
  </si>
  <si>
    <t>潘雪梅，方卫国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</si>
  <si>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70-74</t>
    </r>
  </si>
  <si>
    <t>中国管理科学</t>
  </si>
  <si>
    <t>贾国柱，王麒淇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</si>
  <si>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677-682</t>
    </r>
  </si>
  <si>
    <t>贾国柱</t>
  </si>
  <si>
    <t>工业工程与管理</t>
  </si>
  <si>
    <t>贾国柱，白明</t>
  </si>
  <si>
    <t>工业工程</t>
  </si>
  <si>
    <t>工业工程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</si>
  <si>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12-15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37</t>
    </r>
  </si>
  <si>
    <t>ICIM06</t>
  </si>
  <si>
    <t>2006,9,196-201</t>
  </si>
  <si>
    <t>istp:BFL03</t>
  </si>
  <si>
    <t>工业工程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</si>
  <si>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7-11</t>
    </r>
  </si>
  <si>
    <t>贾国柱，张橙艳</t>
  </si>
  <si>
    <t>2006,8,</t>
  </si>
  <si>
    <t>系统仿真学报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</si>
  <si>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</si>
  <si>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064710259027     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</si>
  <si>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7-10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75</t>
    </r>
  </si>
  <si>
    <t>贾国柱，程杨</t>
  </si>
  <si>
    <t>知识及资讯资源管理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</si>
  <si>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314-317</t>
    </r>
  </si>
  <si>
    <t>ICIM'2006</t>
  </si>
  <si>
    <t>2006,9,701-706</t>
  </si>
  <si>
    <t>Yun Zheng;  Xiyang Shen</t>
  </si>
  <si>
    <t>控制与决策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</si>
  <si>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,171-174</t>
    </r>
  </si>
  <si>
    <r>
      <t>孙昭旭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韩　敏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邱菀华</t>
    </r>
  </si>
  <si>
    <t xml:space="preserve">EI:06179840103               </t>
  </si>
  <si>
    <t>系统工程</t>
  </si>
  <si>
    <t>2006,24(5),118-121</t>
  </si>
  <si>
    <r>
      <t>韩　敏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孙昭旭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邱菀华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陈迪荣</t>
    </r>
  </si>
  <si>
    <t>Strategic Real Option Exercise Game Equilibrium Under Asymmetric Duopoly</t>
  </si>
  <si>
    <t>Lecture Notes in Decision Sciences</t>
  </si>
  <si>
    <t>2006,7,224-233</t>
  </si>
  <si>
    <r>
      <t>R&amp;D</t>
    </r>
    <r>
      <rPr>
        <sz val="10"/>
        <rFont val="宋体"/>
        <family val="0"/>
      </rPr>
      <t>战略投资决策的期权博弈分析</t>
    </r>
    <r>
      <rPr>
        <sz val="10"/>
        <rFont val="Times New Roman"/>
        <family val="1"/>
      </rPr>
      <t xml:space="preserve">                              Option games theoretic analyses on strategic R&amp;D investment</t>
    </r>
  </si>
  <si>
    <r>
      <t>2006</t>
    </r>
    <r>
      <rPr>
        <sz val="10"/>
        <rFont val="宋体"/>
        <family val="0"/>
      </rPr>
      <t>中国控制与决策学术年会论文集</t>
    </r>
    <r>
      <rPr>
        <sz val="10"/>
        <rFont val="Times New Roman"/>
        <family val="1"/>
      </rPr>
      <t xml:space="preserve"> </t>
    </r>
  </si>
  <si>
    <t>2006,7,1093-1098</t>
  </si>
  <si>
    <t>北京航空航天大学学报（自然科学版）</t>
  </si>
  <si>
    <t>2006,32(10),1220-1225</t>
  </si>
  <si>
    <r>
      <t>邱菀华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余冬平</t>
    </r>
  </si>
  <si>
    <t>北京航空航天大学学报（社会科学版）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</si>
  <si>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,5-8</t>
    </r>
  </si>
  <si>
    <r>
      <t>余冬平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邱菀华</t>
    </r>
  </si>
  <si>
    <t>系统工程</t>
  </si>
  <si>
    <t>周艳菊，邱菀华</t>
  </si>
  <si>
    <t>周艳菊，邱菀华</t>
  </si>
  <si>
    <t>Research on employee turnover risk in enterprises</t>
  </si>
  <si>
    <t>ICIM'06</t>
  </si>
  <si>
    <t>2006,9,480-485</t>
  </si>
  <si>
    <t xml:space="preserve">xin Wang, Li Wang  </t>
  </si>
  <si>
    <t>北京理工大学学报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</si>
  <si>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72-74</t>
    </r>
  </si>
  <si>
    <t>Advances in natural computation</t>
  </si>
  <si>
    <t>2006,9,470-479</t>
  </si>
  <si>
    <r>
      <t>tian lei,liu lieli</t>
    </r>
    <r>
      <rPr>
        <sz val="10"/>
        <rFont val="宋体"/>
        <family val="0"/>
      </rPr>
      <t>等</t>
    </r>
  </si>
  <si>
    <r>
      <t>SCI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BFH68               </t>
    </r>
  </si>
  <si>
    <t>协整关系下铜期货套期保值率</t>
  </si>
  <si>
    <t>现代管理科学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</si>
  <si>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7-9</t>
    </r>
  </si>
  <si>
    <t>刘列励，黄鹏</t>
  </si>
  <si>
    <r>
      <t>2006</t>
    </r>
    <r>
      <rPr>
        <sz val="10"/>
        <rFont val="宋体"/>
        <family val="0"/>
      </rPr>
      <t>统计学国际论坛</t>
    </r>
    <r>
      <rPr>
        <sz val="10"/>
        <rFont val="Times New Roman"/>
        <family val="1"/>
      </rPr>
      <t xml:space="preserve"> 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</si>
  <si>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</t>
    </r>
  </si>
  <si>
    <t>数据分析</t>
  </si>
  <si>
    <t>2006,9,980-986</t>
  </si>
  <si>
    <t>daojin Zhang, Lieli Liu</t>
  </si>
  <si>
    <t>ICIM'06</t>
  </si>
  <si>
    <t>计算机应用</t>
  </si>
  <si>
    <t>2006,26(10),2421-2424</t>
  </si>
  <si>
    <t>曹明，闪四清，梁海燕</t>
  </si>
  <si>
    <r>
      <t>工程项目管理面临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革命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时代</t>
    </r>
    <r>
      <rPr>
        <sz val="10"/>
        <rFont val="Times New Roman"/>
        <family val="1"/>
      </rPr>
      <t>—</t>
    </r>
    <r>
      <rPr>
        <sz val="10"/>
        <rFont val="宋体"/>
        <family val="0"/>
      </rPr>
      <t>访北京航空航天大学闪四清教授</t>
    </r>
  </si>
  <si>
    <t>中国经济导报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</si>
  <si>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</t>
    </r>
  </si>
  <si>
    <r>
      <t>基于抽样策略的关联规则算法</t>
    </r>
    <r>
      <rPr>
        <sz val="10"/>
        <rFont val="Times New Roman"/>
        <family val="1"/>
      </rPr>
      <t xml:space="preserve">                      Sampling-based association-rule algorithm</t>
    </r>
  </si>
  <si>
    <t>大众科技</t>
  </si>
  <si>
    <t>2006,2,52-53</t>
  </si>
  <si>
    <t>面向数据新增的关联规则更新算法研究</t>
  </si>
  <si>
    <t>Expert Systems with Applications</t>
  </si>
  <si>
    <r>
      <t>2006, 31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542-550</t>
    </r>
  </si>
  <si>
    <t>Li Xuefeng, Liu Lu, Wu Lihua,Zhang Zhao</t>
  </si>
  <si>
    <t>Research and practical issues of enterprise information systems</t>
  </si>
  <si>
    <t>2006,(4),541-551</t>
  </si>
  <si>
    <t>Lu Liu, Jing Li,Chenggong Lv</t>
  </si>
  <si>
    <t xml:space="preserve">ISTP:BEO89 </t>
  </si>
  <si>
    <t>Study of Personalized Trust Model in Enterprise Computing enviroment</t>
  </si>
  <si>
    <t>2006,(4),443-448</t>
  </si>
  <si>
    <t>2006,(8)</t>
  </si>
  <si>
    <t>Liu Lu, Tian Fei</t>
  </si>
  <si>
    <r>
      <t>一种基于</t>
    </r>
    <r>
      <rPr>
        <sz val="10"/>
        <rFont val="Times New Roman"/>
        <family val="1"/>
      </rPr>
      <t>Web</t>
    </r>
    <r>
      <rPr>
        <sz val="10"/>
        <rFont val="宋体"/>
        <family val="0"/>
      </rPr>
      <t>知识服务的知识管理系统架构</t>
    </r>
    <r>
      <rPr>
        <sz val="10"/>
        <rFont val="Times New Roman"/>
        <family val="1"/>
      </rPr>
      <t xml:space="preserve">               Model framework of knowledge management system based on web knowledge service</t>
    </r>
  </si>
  <si>
    <r>
      <t>计算机集成制造系统</t>
    </r>
    <r>
      <rPr>
        <sz val="10"/>
        <rFont val="Times New Roman"/>
        <family val="1"/>
      </rPr>
      <t>–CIMS.</t>
    </r>
  </si>
  <si>
    <t>生产力研究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</si>
  <si>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10-12</t>
    </r>
  </si>
  <si>
    <t>北京航空航天大学学报（社科版）</t>
  </si>
  <si>
    <t>于跃、赵秋红、周泓</t>
  </si>
  <si>
    <t>供应链管理的增值潜力分析——从物流优化角度谈起</t>
  </si>
  <si>
    <t>2006,18 (5),45-49</t>
  </si>
  <si>
    <t>赵秋红、谢稳、郗蒙浩</t>
  </si>
  <si>
    <t>基于自组织算法的改进型GAANN预测模型</t>
  </si>
  <si>
    <t>常金玲，夏国平</t>
  </si>
  <si>
    <t>贾国柱</t>
  </si>
  <si>
    <t>Hirarchy Gray Analysis Method Applied in Training Evaluation</t>
  </si>
  <si>
    <t>张明立，高贺</t>
  </si>
  <si>
    <r>
      <t>论顾客价值与顾客导向理论的相关性</t>
    </r>
    <r>
      <rPr>
        <sz val="10"/>
        <rFont val="Times New Roman"/>
        <family val="1"/>
      </rPr>
      <t xml:space="preserve">                                                 The relationship between customer value and customer-oriented theories</t>
    </r>
  </si>
  <si>
    <t>哈尔滨商业大学学报(社会科学版)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</si>
  <si>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71-75</t>
    </r>
  </si>
  <si>
    <r>
      <t>王春霞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张明立</t>
    </r>
  </si>
  <si>
    <r>
      <t>营销科学学报</t>
    </r>
    <r>
      <rPr>
        <sz val="10"/>
        <rFont val="Times New Roman"/>
        <family val="1"/>
      </rPr>
      <t xml:space="preserve"> </t>
    </r>
  </si>
  <si>
    <t>张明立 任姗姗</t>
  </si>
  <si>
    <t>Chinese entrepreneurship education in globalization:emergence, state, and trends</t>
  </si>
  <si>
    <t xml:space="preserve">ICIM06 </t>
  </si>
  <si>
    <t>2006,9,797-802</t>
  </si>
  <si>
    <r>
      <t>基于共享心智模型的团队知识管理研究</t>
    </r>
    <r>
      <rPr>
        <sz val="10"/>
        <rFont val="Times New Roman"/>
        <family val="1"/>
      </rPr>
      <t xml:space="preserve">                                           A study on team knowledge management based on shared mental model</t>
    </r>
  </si>
  <si>
    <t>研究与发展管理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</si>
  <si>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,9-15</t>
    </r>
  </si>
  <si>
    <r>
      <t>武欣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吴志明</t>
    </r>
  </si>
  <si>
    <r>
      <t>组织公民行为与人力资源管理的创新</t>
    </r>
    <r>
      <rPr>
        <sz val="10"/>
        <rFont val="Times New Roman"/>
        <family val="1"/>
      </rPr>
      <t xml:space="preserve">                                 organizational citizenship behavior and human resource management innovation</t>
    </r>
  </si>
  <si>
    <t>商业研究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</si>
  <si>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7,105-108</t>
    </r>
  </si>
  <si>
    <t>中国人力资源开发</t>
  </si>
  <si>
    <t>武欣</t>
  </si>
  <si>
    <r>
      <t>科研管理</t>
    </r>
    <r>
      <rPr>
        <sz val="10"/>
        <rFont val="Times New Roman"/>
        <family val="1"/>
      </rPr>
      <t xml:space="preserve"> 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</si>
  <si>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74-79</t>
    </r>
  </si>
  <si>
    <r>
      <t>吴志明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武欣</t>
    </r>
  </si>
  <si>
    <t>Does the difference make a difference? The moderating role of the variance of LMX within the team in the LMX-OCB relation.</t>
  </si>
  <si>
    <r>
      <t xml:space="preserve"> </t>
    </r>
    <r>
      <rPr>
        <i/>
        <sz val="10"/>
        <rFont val="Times New Roman"/>
        <family val="1"/>
      </rPr>
      <t>the Second IACMR biennial Conference</t>
    </r>
    <r>
      <rPr>
        <sz val="10"/>
        <rFont val="Times New Roman"/>
        <family val="1"/>
      </rPr>
      <t xml:space="preserve">. Nanjing. </t>
    </r>
  </si>
  <si>
    <t>June, 2006.</t>
  </si>
  <si>
    <r>
      <t xml:space="preserve"> 26th International Congress of Applied Psychology</t>
    </r>
    <r>
      <rPr>
        <sz val="10"/>
        <rFont val="Times New Roman"/>
        <family val="1"/>
      </rPr>
      <t xml:space="preserve">, Athens, Greece. </t>
    </r>
  </si>
  <si>
    <t>July, 2006.</t>
  </si>
  <si>
    <t xml:space="preserve"> the Fifth Asia Academy of Management Conference, Tokyo, </t>
  </si>
  <si>
    <t>December, 2006.</t>
  </si>
  <si>
    <t>Wu Xin, Farh J, and Wu Z</t>
  </si>
  <si>
    <r>
      <t>专业技术类人才</t>
    </r>
    <r>
      <rPr>
        <sz val="10"/>
        <rFont val="Times New Roman"/>
        <family val="1"/>
      </rPr>
      <t>—</t>
    </r>
    <r>
      <rPr>
        <sz val="10"/>
        <rFont val="宋体"/>
        <family val="0"/>
      </rPr>
      <t>职业生涯发展方略探讨</t>
    </r>
  </si>
  <si>
    <t>中国人力资源开发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</si>
  <si>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89-92</t>
    </r>
  </si>
  <si>
    <t>苏文平，方维敏</t>
  </si>
  <si>
    <t>人才开发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</si>
  <si>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14-15</t>
    </r>
  </si>
  <si>
    <t>苏文平，周宏平</t>
  </si>
  <si>
    <t>Research on customer-oriented didactics in business education</t>
  </si>
  <si>
    <t>industrial management (ICIM' 2006)</t>
  </si>
  <si>
    <t>2006,9,401-405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</si>
  <si>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230-234</t>
    </r>
  </si>
  <si>
    <r>
      <t>德博茹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布罗其；苏文平</t>
    </r>
  </si>
  <si>
    <t>心理学报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</si>
  <si>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924-933</t>
    </r>
  </si>
  <si>
    <t>黄劲松，王高等</t>
  </si>
  <si>
    <t>2006,10,68-72</t>
  </si>
  <si>
    <t>不完全市场期货定价模型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</si>
  <si>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59-60</t>
    </r>
  </si>
  <si>
    <t>韦红梅，代梅，赵利娟</t>
  </si>
  <si>
    <t>现代管理科学</t>
  </si>
  <si>
    <t>韦红梅，赵利娟，代梅</t>
  </si>
  <si>
    <t>关于我国商业银行内部控制评价体系的思考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</si>
  <si>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49-50</t>
    </r>
  </si>
  <si>
    <t>Technology transfer and innovation performance: Evidence from Chinese firms.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</si>
  <si>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 157(1): 121-142</t>
    </r>
  </si>
  <si>
    <r>
      <t>王军霞</t>
    </r>
    <r>
      <rPr>
        <sz val="10"/>
        <rFont val="Times New Roman"/>
        <family val="1"/>
      </rPr>
      <t xml:space="preserve">, Peters, H.P., </t>
    </r>
    <r>
      <rPr>
        <sz val="10"/>
        <rFont val="宋体"/>
        <family val="0"/>
      </rPr>
      <t>官建成</t>
    </r>
  </si>
  <si>
    <r>
      <t>2006, 4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38-41</t>
    </r>
  </si>
  <si>
    <r>
      <t>FDI</t>
    </r>
    <r>
      <rPr>
        <sz val="10"/>
        <rFont val="宋体"/>
        <family val="0"/>
      </rPr>
      <t xml:space="preserve">对我国大中型工业企业技术创新能力的影响
</t>
    </r>
    <r>
      <rPr>
        <sz val="10"/>
        <rFont val="Times New Roman"/>
        <family val="1"/>
      </rPr>
      <t>The impact of fdi on technological innovation capacity of Chinese LMEs</t>
    </r>
  </si>
  <si>
    <r>
      <t>外商直接投资对我国区域创新能力的影响</t>
    </r>
    <r>
      <rPr>
        <sz val="10"/>
        <rFont val="Times New Roman"/>
        <family val="1"/>
      </rPr>
      <t xml:space="preserve">               The impact of fdi on china regional innovation capacity</t>
    </r>
  </si>
  <si>
    <t>我国分学科科学计量评价及国际比较</t>
  </si>
  <si>
    <r>
      <t>2006(</t>
    </r>
    <r>
      <rPr>
        <sz val="10"/>
        <rFont val="宋体"/>
        <family val="0"/>
      </rPr>
      <t>增刊</t>
    </r>
    <r>
      <rPr>
        <sz val="10"/>
        <rFont val="Times New Roman"/>
        <family val="1"/>
      </rPr>
      <t>)</t>
    </r>
  </si>
  <si>
    <r>
      <t>官建成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唐崇敏</t>
    </r>
  </si>
  <si>
    <r>
      <t>SSCI, EI</t>
    </r>
    <r>
      <rPr>
        <sz val="10"/>
        <rFont val="宋体"/>
        <family val="0"/>
      </rPr>
      <t>暂无</t>
    </r>
  </si>
  <si>
    <r>
      <t>基于功能分析的产品设计劳动量估算模型</t>
    </r>
    <r>
      <rPr>
        <sz val="10"/>
        <rFont val="Times New Roman"/>
        <family val="1"/>
      </rPr>
      <t xml:space="preserve">                 Estimate model for product design effort based on function decomposition</t>
    </r>
  </si>
  <si>
    <t>2006,5,36-39</t>
  </si>
  <si>
    <r>
      <t>IT</t>
    </r>
    <r>
      <rPr>
        <sz val="10"/>
        <rFont val="宋体"/>
        <family val="0"/>
      </rPr>
      <t>企业项目组合选择过程与方法研究</t>
    </r>
  </si>
  <si>
    <t>2006,6,22-27</t>
  </si>
  <si>
    <r>
      <t>IT</t>
    </r>
    <r>
      <rPr>
        <sz val="10"/>
        <rFont val="宋体"/>
        <family val="0"/>
      </rPr>
      <t>企业项目组合管理基本流程框架与方法研究</t>
    </r>
    <r>
      <rPr>
        <sz val="10"/>
        <rFont val="Times New Roman"/>
        <family val="1"/>
      </rPr>
      <t xml:space="preserve">                Research on the stand flow frame and method of project portfolio management in IT enterprise</t>
    </r>
  </si>
  <si>
    <t>机关</t>
  </si>
  <si>
    <t>技术经济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</si>
  <si>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19-20</t>
    </r>
  </si>
  <si>
    <t>比较分析中国的能源状况与发展对策</t>
  </si>
  <si>
    <r>
      <t>2006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卷</t>
    </r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</si>
  <si>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406-410</t>
    </r>
  </si>
  <si>
    <t>ping li, hou-sheng chen, guang-dong huang, xiao-jun shi</t>
  </si>
  <si>
    <r>
      <t xml:space="preserve">2006.12 </t>
    </r>
    <r>
      <rPr>
        <sz val="10"/>
        <rFont val="宋体"/>
        <family val="0"/>
      </rPr>
      <t>论文集（光盘）</t>
    </r>
  </si>
  <si>
    <t>Liu ZhiXin,Fu ManLi</t>
  </si>
  <si>
    <r>
      <t>中国商品期货市场实证研究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价格特征、运行效率和投资者行为</t>
    </r>
  </si>
  <si>
    <r>
      <t>2006.9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515-519</t>
    </r>
  </si>
  <si>
    <t>Hongmei Wei, Qing Xu, Housheng Chen</t>
  </si>
  <si>
    <r>
      <t>A+B</t>
    </r>
    <r>
      <rPr>
        <sz val="10"/>
        <rFont val="宋体"/>
        <family val="0"/>
      </rPr>
      <t>股企业股利政策分析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基于与市场整体股利水平的比较</t>
    </r>
  </si>
  <si>
    <t>A note on the Existence theorem of possibility space</t>
  </si>
  <si>
    <t>International Journal of Uncertainty, Fuzziness and Knowledge-based Systems</t>
  </si>
  <si>
    <r>
      <t>武月琴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官建成</t>
    </r>
  </si>
  <si>
    <r>
      <t>SCI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098DX           </t>
    </r>
  </si>
  <si>
    <t>Factors influencing knowledge productivity in German research groups: lessons for developing countries</t>
  </si>
  <si>
    <t>关于提高我国经济管理类博士培养质量的思考</t>
  </si>
  <si>
    <r>
      <t xml:space="preserve">China is encroaching on the global nanoscience and nanotechnology </t>
    </r>
    <r>
      <rPr>
        <sz val="10"/>
        <rFont val="宋体"/>
        <family val="0"/>
      </rPr>
      <t>━</t>
    </r>
    <r>
      <rPr>
        <sz val="10"/>
        <rFont val="Times New Roman"/>
        <family val="1"/>
      </rPr>
      <t xml:space="preserve"> A comparative bibliometric research for several nanoscience giants</t>
    </r>
  </si>
  <si>
    <r>
      <t>2006(</t>
    </r>
    <r>
      <rPr>
        <sz val="10"/>
        <rFont val="宋体"/>
        <family val="0"/>
      </rPr>
      <t>接受</t>
    </r>
    <r>
      <rPr>
        <sz val="10"/>
        <rFont val="Times New Roman"/>
        <family val="1"/>
      </rPr>
      <t>)</t>
    </r>
  </si>
  <si>
    <r>
      <t>马楠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官建成</t>
    </r>
  </si>
  <si>
    <t>徐斌，方卫国，刘鲁</t>
  </si>
  <si>
    <t>计算机工程与应用</t>
  </si>
  <si>
    <t>管理工程学报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</si>
  <si>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7-10</t>
    </r>
  </si>
  <si>
    <t>罗掌华，刘鲁</t>
  </si>
  <si>
    <t>数量经济技术经济研究</t>
  </si>
  <si>
    <t>2006,23(9),150-155</t>
  </si>
  <si>
    <t>王海燕，杨方廷，刘鲁</t>
  </si>
  <si>
    <t>User modeling for personalized recommender systems</t>
  </si>
  <si>
    <t>Tsinghua Science and Technology</t>
  </si>
  <si>
    <t>2005,10(S1),772-777</t>
  </si>
  <si>
    <t>Knowledge Recommendation Services Based on Knowledge Interest Groups</t>
  </si>
  <si>
    <t>2006,(6),162-166</t>
  </si>
  <si>
    <t>Hong Li,Lu Liu,Chenggong Lv</t>
  </si>
  <si>
    <r>
      <t>基于</t>
    </r>
    <r>
      <rPr>
        <sz val="10"/>
        <rFont val="Times New Roman"/>
        <family val="1"/>
      </rPr>
      <t>XML</t>
    </r>
    <r>
      <rPr>
        <sz val="10"/>
        <rFont val="宋体"/>
        <family val="0"/>
      </rPr>
      <t>的外贸企业</t>
    </r>
    <r>
      <rPr>
        <sz val="10"/>
        <rFont val="Times New Roman"/>
        <family val="1"/>
      </rPr>
      <t>B2E</t>
    </r>
    <r>
      <rPr>
        <sz val="10"/>
        <rFont val="宋体"/>
        <family val="0"/>
      </rPr>
      <t>电子商务与知识共享系统</t>
    </r>
  </si>
  <si>
    <t>情报杂志</t>
  </si>
  <si>
    <t>2006, (7),12-15</t>
  </si>
  <si>
    <r>
      <t>杨宝森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刘鲁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来玲</t>
    </r>
  </si>
  <si>
    <t>科技论文在线</t>
  </si>
  <si>
    <t>2006,(8),1-8</t>
  </si>
  <si>
    <r>
      <t>李欣璐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刘鲁</t>
    </r>
  </si>
  <si>
    <t>全国第十届企业信息化与工业工程学术会议</t>
  </si>
  <si>
    <t>2006,(8),7-12</t>
  </si>
  <si>
    <r>
      <t>马晓骉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刘鲁</t>
    </r>
  </si>
  <si>
    <r>
      <t>基于</t>
    </r>
    <r>
      <rPr>
        <sz val="10"/>
        <rFont val="Times New Roman"/>
        <family val="1"/>
      </rPr>
      <t>Web service</t>
    </r>
    <r>
      <rPr>
        <sz val="10"/>
        <rFont val="宋体"/>
        <family val="0"/>
      </rPr>
      <t>信息系统的远程动态配置方法</t>
    </r>
    <r>
      <rPr>
        <sz val="10"/>
        <rFont val="Times New Roman"/>
        <family val="1"/>
      </rPr>
      <t xml:space="preserve">               Remote dynamic configuration of web services based information system</t>
    </r>
  </si>
  <si>
    <t>计算机工程与应用</t>
  </si>
  <si>
    <r>
      <t>2006,(4),201-202</t>
    </r>
    <r>
      <rPr>
        <sz val="10"/>
        <rFont val="宋体"/>
        <family val="0"/>
      </rPr>
      <t>转</t>
    </r>
    <r>
      <rPr>
        <sz val="10"/>
        <rFont val="Times New Roman"/>
        <family val="1"/>
      </rPr>
      <t>232</t>
    </r>
  </si>
  <si>
    <t>Wang J,Li YL,Wang X</t>
  </si>
  <si>
    <t>北京航空航天大学学报（自然科学版）</t>
  </si>
  <si>
    <r>
      <t>2006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），</t>
    </r>
    <r>
      <rPr>
        <sz val="10"/>
        <rFont val="Times New Roman"/>
        <family val="1"/>
      </rPr>
      <t>1181-1184</t>
    </r>
  </si>
  <si>
    <t>王晶，孙海燕等</t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</si>
  <si>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070710427477                   </t>
    </r>
  </si>
  <si>
    <t xml:space="preserve">Journal of System Science and Information </t>
  </si>
  <si>
    <t>Ning Zhang, Mingwei Wang</t>
  </si>
  <si>
    <t xml:space="preserve">Mathematical explanation of effects of lanes’ number on highway capacity </t>
  </si>
  <si>
    <t xml:space="preserve">Proceedings of the Fifth International Conference on Traffic and Transportation Studies </t>
  </si>
  <si>
    <t>2006, 8,803-811</t>
  </si>
  <si>
    <t>Xiaobao Yang, Ning Zhang</t>
  </si>
  <si>
    <t xml:space="preserve">Proceedings of the Fifth International Conference on Traffic and Transportation Studies </t>
  </si>
  <si>
    <t>2006, 8,317-325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</si>
</sst>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0.00_ 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vertAlign val="superscript"/>
      <sz val="10"/>
      <name val="Times New Roman"/>
      <family val="1"/>
    </font>
    <font>
      <b/>
      <sz val="9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9"/>
      <color indexed="10"/>
      <name val="宋体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24"/>
      <name val="宋体"/>
      <family val="0"/>
    </font>
    <font>
      <b/>
      <sz val="24"/>
      <name val="Times New Roman"/>
      <family val="1"/>
    </font>
    <font>
      <b/>
      <sz val="8"/>
      <name val="宋体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3" fillId="3" borderId="3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shrinkToFit="1"/>
    </xf>
    <xf numFmtId="0" fontId="16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5" fillId="0" borderId="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5" fillId="0" borderId="2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2" borderId="20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0" fillId="0" borderId="20" xfId="0" applyFont="1" applyBorder="1" applyAlignment="1">
      <alignment/>
    </xf>
    <xf numFmtId="0" fontId="20" fillId="0" borderId="3" xfId="0" applyFont="1" applyBorder="1" applyAlignment="1">
      <alignment/>
    </xf>
    <xf numFmtId="0" fontId="7" fillId="0" borderId="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/>
    </xf>
    <xf numFmtId="0" fontId="9" fillId="0" borderId="3" xfId="0" applyFont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 shrinkToFit="1"/>
    </xf>
    <xf numFmtId="0" fontId="20" fillId="0" borderId="20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20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53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625" style="98" customWidth="1"/>
    <col min="2" max="2" width="3.25390625" style="15" hidden="1" customWidth="1"/>
    <col min="3" max="3" width="37.625" style="102" customWidth="1"/>
    <col min="4" max="4" width="22.25390625" style="102" customWidth="1"/>
    <col min="5" max="5" width="17.375" style="101" customWidth="1"/>
    <col min="6" max="6" width="11.50390625" style="103" customWidth="1"/>
    <col min="7" max="7" width="14.875" style="47" customWidth="1"/>
    <col min="8" max="8" width="4.875" style="95" hidden="1" customWidth="1"/>
    <col min="9" max="9" width="14.25390625" style="132" customWidth="1"/>
    <col min="10" max="75" width="9.00390625" style="151" customWidth="1"/>
  </cols>
  <sheetData>
    <row r="1" spans="1:9" ht="37.5" customHeight="1" thickBot="1">
      <c r="A1" s="204" t="s">
        <v>515</v>
      </c>
      <c r="B1" s="205"/>
      <c r="C1" s="205"/>
      <c r="D1" s="205"/>
      <c r="E1" s="205"/>
      <c r="F1" s="205"/>
      <c r="G1" s="205"/>
      <c r="H1" s="205"/>
      <c r="I1" s="205"/>
    </row>
    <row r="2" spans="1:76" s="1" customFormat="1" ht="14.25" customHeight="1" thickBot="1">
      <c r="A2" s="193" t="s">
        <v>690</v>
      </c>
      <c r="B2" s="216" t="s">
        <v>691</v>
      </c>
      <c r="C2" s="214" t="s">
        <v>1351</v>
      </c>
      <c r="D2" s="214" t="s">
        <v>1349</v>
      </c>
      <c r="E2" s="200" t="s">
        <v>862</v>
      </c>
      <c r="F2" s="200" t="s">
        <v>1352</v>
      </c>
      <c r="G2" s="196" t="s">
        <v>1622</v>
      </c>
      <c r="H2" s="198" t="s">
        <v>514</v>
      </c>
      <c r="I2" s="195" t="s">
        <v>317</v>
      </c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35"/>
    </row>
    <row r="3" spans="1:76" s="4" customFormat="1" ht="7.5" customHeight="1" thickBot="1">
      <c r="A3" s="194"/>
      <c r="B3" s="217"/>
      <c r="C3" s="215"/>
      <c r="D3" s="202"/>
      <c r="E3" s="201"/>
      <c r="F3" s="201"/>
      <c r="G3" s="197"/>
      <c r="H3" s="199"/>
      <c r="I3" s="195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36"/>
    </row>
    <row r="4" spans="1:75" s="19" customFormat="1" ht="42" customHeight="1">
      <c r="A4" s="127">
        <v>1</v>
      </c>
      <c r="B4" s="208">
        <v>801</v>
      </c>
      <c r="C4" s="21" t="s">
        <v>699</v>
      </c>
      <c r="D4" s="23" t="s">
        <v>861</v>
      </c>
      <c r="E4" s="105" t="s">
        <v>772</v>
      </c>
      <c r="F4" s="21" t="s">
        <v>773</v>
      </c>
      <c r="G4" s="38" t="s">
        <v>1107</v>
      </c>
      <c r="H4" s="120">
        <v>700</v>
      </c>
      <c r="I4" s="131" t="s">
        <v>315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</row>
    <row r="5" spans="1:75" s="20" customFormat="1" ht="27.75" customHeight="1">
      <c r="A5" s="127">
        <v>2</v>
      </c>
      <c r="B5" s="208"/>
      <c r="C5" s="21" t="s">
        <v>1388</v>
      </c>
      <c r="D5" s="21" t="s">
        <v>863</v>
      </c>
      <c r="E5" s="105" t="s">
        <v>1389</v>
      </c>
      <c r="F5" s="23" t="s">
        <v>1390</v>
      </c>
      <c r="G5" s="39"/>
      <c r="H5" s="99">
        <v>500</v>
      </c>
      <c r="I5" s="131" t="s">
        <v>315</v>
      </c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</row>
    <row r="6" spans="1:75" s="20" customFormat="1" ht="29.25" customHeight="1">
      <c r="A6" s="127">
        <v>3</v>
      </c>
      <c r="B6" s="208"/>
      <c r="C6" s="21" t="s">
        <v>1656</v>
      </c>
      <c r="D6" s="21" t="s">
        <v>864</v>
      </c>
      <c r="E6" s="105" t="s">
        <v>1391</v>
      </c>
      <c r="F6" s="21" t="s">
        <v>692</v>
      </c>
      <c r="G6" s="38" t="s">
        <v>1392</v>
      </c>
      <c r="H6" s="99">
        <f>100/2</f>
        <v>50</v>
      </c>
      <c r="I6" s="131" t="s">
        <v>315</v>
      </c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</row>
    <row r="7" spans="1:75" s="20" customFormat="1" ht="29.25" customHeight="1">
      <c r="A7" s="127">
        <v>4</v>
      </c>
      <c r="B7" s="208"/>
      <c r="C7" s="25" t="s">
        <v>1393</v>
      </c>
      <c r="D7" s="25" t="s">
        <v>1394</v>
      </c>
      <c r="E7" s="105" t="s">
        <v>700</v>
      </c>
      <c r="F7" s="105" t="s">
        <v>296</v>
      </c>
      <c r="G7" s="38" t="s">
        <v>297</v>
      </c>
      <c r="H7" s="99">
        <f>500/2</f>
        <v>250</v>
      </c>
      <c r="I7" s="131" t="s">
        <v>315</v>
      </c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</row>
    <row r="8" spans="1:76" s="27" customFormat="1" ht="48" customHeight="1">
      <c r="A8" s="127">
        <v>1</v>
      </c>
      <c r="B8" s="208">
        <v>801</v>
      </c>
      <c r="C8" s="25" t="s">
        <v>701</v>
      </c>
      <c r="D8" s="105" t="s">
        <v>298</v>
      </c>
      <c r="E8" s="105" t="s">
        <v>299</v>
      </c>
      <c r="F8" s="25" t="s">
        <v>300</v>
      </c>
      <c r="G8" s="38" t="s">
        <v>1084</v>
      </c>
      <c r="H8" s="121">
        <f>1000/3</f>
        <v>333.3333333333333</v>
      </c>
      <c r="I8" s="184" t="s">
        <v>1300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137"/>
    </row>
    <row r="9" spans="1:76" s="28" customFormat="1" ht="39.75" customHeight="1">
      <c r="A9" s="127">
        <v>2</v>
      </c>
      <c r="B9" s="208"/>
      <c r="C9" s="25" t="s">
        <v>301</v>
      </c>
      <c r="D9" s="105" t="s">
        <v>302</v>
      </c>
      <c r="E9" s="105" t="s">
        <v>303</v>
      </c>
      <c r="F9" s="25" t="s">
        <v>702</v>
      </c>
      <c r="G9" s="38" t="s">
        <v>1085</v>
      </c>
      <c r="H9" s="121">
        <f>1000/4</f>
        <v>250</v>
      </c>
      <c r="I9" s="184" t="s">
        <v>1300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138"/>
    </row>
    <row r="10" spans="1:76" s="28" customFormat="1" ht="26.25" customHeight="1">
      <c r="A10" s="127">
        <v>3</v>
      </c>
      <c r="B10" s="208"/>
      <c r="C10" s="25" t="s">
        <v>289</v>
      </c>
      <c r="D10" s="105" t="s">
        <v>304</v>
      </c>
      <c r="E10" s="105" t="s">
        <v>305</v>
      </c>
      <c r="F10" s="23" t="s">
        <v>703</v>
      </c>
      <c r="G10" s="38" t="s">
        <v>306</v>
      </c>
      <c r="H10" s="121">
        <v>1000</v>
      </c>
      <c r="I10" s="184" t="s">
        <v>1300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138"/>
    </row>
    <row r="11" spans="1:76" s="40" customFormat="1" ht="33.75" customHeight="1">
      <c r="A11" s="127">
        <v>4</v>
      </c>
      <c r="B11" s="208"/>
      <c r="C11" s="38" t="s">
        <v>774</v>
      </c>
      <c r="D11" s="105" t="s">
        <v>307</v>
      </c>
      <c r="E11" s="105" t="s">
        <v>308</v>
      </c>
      <c r="F11" s="39" t="s">
        <v>309</v>
      </c>
      <c r="G11" s="38" t="s">
        <v>704</v>
      </c>
      <c r="H11" s="121">
        <f>1000/2</f>
        <v>500</v>
      </c>
      <c r="I11" s="184" t="s">
        <v>1300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139"/>
    </row>
    <row r="12" spans="1:76" s="170" customFormat="1" ht="34.5" customHeight="1">
      <c r="A12" s="158">
        <v>5</v>
      </c>
      <c r="B12" s="208"/>
      <c r="C12" s="34" t="s">
        <v>1702</v>
      </c>
      <c r="D12" s="173" t="s">
        <v>1703</v>
      </c>
      <c r="E12" s="34" t="s">
        <v>405</v>
      </c>
      <c r="F12" s="168" t="s">
        <v>406</v>
      </c>
      <c r="G12" s="55" t="s">
        <v>1704</v>
      </c>
      <c r="H12" s="190">
        <v>1000</v>
      </c>
      <c r="I12" s="186" t="s">
        <v>1300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9"/>
    </row>
    <row r="13" spans="1:76" s="28" customFormat="1" ht="37.5" customHeight="1">
      <c r="A13" s="127">
        <v>6</v>
      </c>
      <c r="B13" s="208"/>
      <c r="C13" s="25" t="s">
        <v>829</v>
      </c>
      <c r="D13" s="105" t="s">
        <v>310</v>
      </c>
      <c r="E13" s="25" t="s">
        <v>311</v>
      </c>
      <c r="F13" s="23" t="s">
        <v>312</v>
      </c>
      <c r="G13" s="38" t="s">
        <v>313</v>
      </c>
      <c r="H13" s="121">
        <v>100</v>
      </c>
      <c r="I13" s="184" t="s">
        <v>1300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138"/>
    </row>
    <row r="14" spans="1:76" s="28" customFormat="1" ht="30.75" customHeight="1">
      <c r="A14" s="127">
        <v>7</v>
      </c>
      <c r="B14" s="208"/>
      <c r="C14" s="25" t="s">
        <v>314</v>
      </c>
      <c r="D14" s="105" t="s">
        <v>1571</v>
      </c>
      <c r="E14" s="25" t="s">
        <v>1572</v>
      </c>
      <c r="F14" s="23" t="s">
        <v>1573</v>
      </c>
      <c r="G14" s="38" t="s">
        <v>830</v>
      </c>
      <c r="H14" s="121">
        <f>100/2</f>
        <v>50</v>
      </c>
      <c r="I14" s="184" t="s">
        <v>1300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138"/>
    </row>
    <row r="15" spans="1:76" s="28" customFormat="1" ht="41.25" customHeight="1">
      <c r="A15" s="127">
        <v>8</v>
      </c>
      <c r="B15" s="208"/>
      <c r="C15" s="39" t="s">
        <v>831</v>
      </c>
      <c r="D15" s="23" t="s">
        <v>1574</v>
      </c>
      <c r="E15" s="25" t="s">
        <v>1575</v>
      </c>
      <c r="F15" s="23" t="s">
        <v>1576</v>
      </c>
      <c r="G15" s="38" t="s">
        <v>832</v>
      </c>
      <c r="H15" s="121">
        <v>300</v>
      </c>
      <c r="I15" s="184" t="s">
        <v>1300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138"/>
    </row>
    <row r="16" spans="1:76" s="28" customFormat="1" ht="39.75" customHeight="1">
      <c r="A16" s="127">
        <v>9</v>
      </c>
      <c r="B16" s="208"/>
      <c r="C16" s="23" t="s">
        <v>833</v>
      </c>
      <c r="D16" s="23" t="s">
        <v>1577</v>
      </c>
      <c r="E16" s="25" t="s">
        <v>1578</v>
      </c>
      <c r="F16" s="25" t="s">
        <v>1579</v>
      </c>
      <c r="G16" s="38"/>
      <c r="H16" s="121">
        <f>100/3</f>
        <v>33.333333333333336</v>
      </c>
      <c r="I16" s="184" t="s">
        <v>1300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138"/>
    </row>
    <row r="17" spans="1:76" s="28" customFormat="1" ht="42.75" customHeight="1">
      <c r="A17" s="127">
        <v>10</v>
      </c>
      <c r="B17" s="208"/>
      <c r="C17" s="23" t="s">
        <v>1657</v>
      </c>
      <c r="D17" s="23" t="s">
        <v>1355</v>
      </c>
      <c r="E17" s="25" t="s">
        <v>1580</v>
      </c>
      <c r="F17" s="25" t="s">
        <v>1581</v>
      </c>
      <c r="G17" s="38"/>
      <c r="H17" s="121">
        <f>100/3</f>
        <v>33.333333333333336</v>
      </c>
      <c r="I17" s="184" t="s">
        <v>1300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138"/>
    </row>
    <row r="18" spans="1:76" s="28" customFormat="1" ht="23.25" customHeight="1">
      <c r="A18" s="127">
        <v>11</v>
      </c>
      <c r="B18" s="208"/>
      <c r="C18" s="23" t="s">
        <v>275</v>
      </c>
      <c r="D18" s="23" t="s">
        <v>276</v>
      </c>
      <c r="E18" s="25" t="s">
        <v>1582</v>
      </c>
      <c r="F18" s="23" t="s">
        <v>1583</v>
      </c>
      <c r="G18" s="38" t="s">
        <v>1584</v>
      </c>
      <c r="H18" s="121">
        <v>300</v>
      </c>
      <c r="I18" s="184" t="s">
        <v>1300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138"/>
    </row>
    <row r="19" spans="1:76" s="189" customFormat="1" ht="54.75" customHeight="1">
      <c r="A19" s="158">
        <v>12</v>
      </c>
      <c r="B19" s="208"/>
      <c r="C19" s="68" t="s">
        <v>407</v>
      </c>
      <c r="D19" s="68" t="s">
        <v>408</v>
      </c>
      <c r="E19" s="55" t="s">
        <v>409</v>
      </c>
      <c r="F19" s="68" t="s">
        <v>277</v>
      </c>
      <c r="G19" s="68"/>
      <c r="H19" s="165">
        <v>700</v>
      </c>
      <c r="I19" s="186" t="s">
        <v>1300</v>
      </c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88"/>
    </row>
    <row r="20" spans="1:76" s="28" customFormat="1" ht="35.25" customHeight="1">
      <c r="A20" s="127">
        <v>13</v>
      </c>
      <c r="B20" s="208"/>
      <c r="C20" s="34" t="s">
        <v>1585</v>
      </c>
      <c r="D20" s="25" t="s">
        <v>1586</v>
      </c>
      <c r="E20" s="25" t="s">
        <v>1587</v>
      </c>
      <c r="F20" s="34" t="s">
        <v>1588</v>
      </c>
      <c r="G20" s="38"/>
      <c r="H20" s="110">
        <f>100/3</f>
        <v>33.333333333333336</v>
      </c>
      <c r="I20" s="184" t="s">
        <v>1300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138"/>
    </row>
    <row r="21" spans="1:76" s="28" customFormat="1" ht="48.75" customHeight="1">
      <c r="A21" s="127">
        <v>14</v>
      </c>
      <c r="B21" s="208"/>
      <c r="C21" s="25" t="s">
        <v>834</v>
      </c>
      <c r="D21" s="25" t="s">
        <v>1589</v>
      </c>
      <c r="E21" s="25" t="s">
        <v>1590</v>
      </c>
      <c r="F21" s="34" t="s">
        <v>1591</v>
      </c>
      <c r="G21" s="38"/>
      <c r="H21" s="110">
        <f>100/3</f>
        <v>33.333333333333336</v>
      </c>
      <c r="I21" s="184" t="s">
        <v>1300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138"/>
    </row>
    <row r="22" spans="1:76" s="40" customFormat="1" ht="50.25" customHeight="1">
      <c r="A22" s="127">
        <v>15</v>
      </c>
      <c r="B22" s="208"/>
      <c r="C22" s="38" t="s">
        <v>1592</v>
      </c>
      <c r="D22" s="38" t="s">
        <v>1593</v>
      </c>
      <c r="E22" s="38" t="s">
        <v>1519</v>
      </c>
      <c r="F22" s="55" t="s">
        <v>835</v>
      </c>
      <c r="G22" s="108"/>
      <c r="H22" s="113">
        <v>100</v>
      </c>
      <c r="I22" s="184" t="s">
        <v>1300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139"/>
    </row>
    <row r="23" spans="1:76" s="38" customFormat="1" ht="33.75" customHeight="1">
      <c r="A23" s="127">
        <v>1</v>
      </c>
      <c r="B23" s="212">
        <v>801</v>
      </c>
      <c r="C23" s="38" t="s">
        <v>1697</v>
      </c>
      <c r="D23" s="38" t="s">
        <v>1594</v>
      </c>
      <c r="E23" s="38" t="s">
        <v>1595</v>
      </c>
      <c r="F23" s="38" t="s">
        <v>1939</v>
      </c>
      <c r="G23" s="38" t="s">
        <v>836</v>
      </c>
      <c r="H23" s="110">
        <v>500</v>
      </c>
      <c r="I23" s="131" t="s">
        <v>316</v>
      </c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27"/>
    </row>
    <row r="24" spans="1:76" s="38" customFormat="1" ht="45.75" customHeight="1">
      <c r="A24" s="127">
        <v>2</v>
      </c>
      <c r="B24" s="212"/>
      <c r="C24" s="39" t="s">
        <v>1698</v>
      </c>
      <c r="D24" s="39" t="s">
        <v>1940</v>
      </c>
      <c r="E24" s="38" t="s">
        <v>1941</v>
      </c>
      <c r="F24" s="39" t="s">
        <v>1942</v>
      </c>
      <c r="G24" s="38" t="s">
        <v>1943</v>
      </c>
      <c r="H24" s="110">
        <v>300</v>
      </c>
      <c r="I24" s="131" t="s">
        <v>316</v>
      </c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27"/>
    </row>
    <row r="25" spans="1:76" s="25" customFormat="1" ht="34.5" customHeight="1">
      <c r="A25" s="127">
        <v>1</v>
      </c>
      <c r="B25" s="208">
        <v>801</v>
      </c>
      <c r="C25" s="38" t="s">
        <v>1536</v>
      </c>
      <c r="D25" s="25" t="s">
        <v>1944</v>
      </c>
      <c r="E25" s="25" t="s">
        <v>1539</v>
      </c>
      <c r="F25" s="25" t="s">
        <v>1945</v>
      </c>
      <c r="G25" s="38"/>
      <c r="H25" s="110">
        <v>100</v>
      </c>
      <c r="I25" s="131" t="s">
        <v>1301</v>
      </c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40"/>
    </row>
    <row r="26" spans="1:76" s="25" customFormat="1" ht="53.25" customHeight="1">
      <c r="A26" s="127">
        <v>2</v>
      </c>
      <c r="B26" s="208"/>
      <c r="C26" s="38" t="s">
        <v>1946</v>
      </c>
      <c r="D26" s="25" t="s">
        <v>1947</v>
      </c>
      <c r="E26" s="25" t="s">
        <v>1948</v>
      </c>
      <c r="F26" s="25" t="s">
        <v>1949</v>
      </c>
      <c r="G26" s="38"/>
      <c r="H26" s="110">
        <f>100/2</f>
        <v>50</v>
      </c>
      <c r="I26" s="131" t="s">
        <v>1301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40"/>
    </row>
    <row r="27" spans="1:76" s="25" customFormat="1" ht="59.25" customHeight="1">
      <c r="A27" s="127">
        <v>3</v>
      </c>
      <c r="B27" s="208"/>
      <c r="C27" s="38" t="s">
        <v>1699</v>
      </c>
      <c r="D27" s="25" t="s">
        <v>1950</v>
      </c>
      <c r="E27" s="25" t="s">
        <v>1951</v>
      </c>
      <c r="F27" s="25" t="s">
        <v>516</v>
      </c>
      <c r="G27" s="38"/>
      <c r="H27" s="110">
        <f>100/4</f>
        <v>25</v>
      </c>
      <c r="I27" s="131" t="s">
        <v>1301</v>
      </c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40"/>
    </row>
    <row r="28" spans="1:76" s="25" customFormat="1" ht="34.5" customHeight="1">
      <c r="A28" s="127">
        <v>4</v>
      </c>
      <c r="B28" s="208"/>
      <c r="C28" s="38" t="s">
        <v>1076</v>
      </c>
      <c r="D28" s="25" t="s">
        <v>517</v>
      </c>
      <c r="E28" s="25" t="s">
        <v>518</v>
      </c>
      <c r="F28" s="25" t="s">
        <v>519</v>
      </c>
      <c r="G28" s="38" t="s">
        <v>520</v>
      </c>
      <c r="H28" s="110">
        <f>500/2</f>
        <v>250</v>
      </c>
      <c r="I28" s="131" t="s">
        <v>1301</v>
      </c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40"/>
    </row>
    <row r="29" spans="1:76" s="25" customFormat="1" ht="42" customHeight="1">
      <c r="A29" s="127">
        <v>5</v>
      </c>
      <c r="B29" s="208"/>
      <c r="C29" s="39" t="s">
        <v>1395</v>
      </c>
      <c r="D29" s="23" t="s">
        <v>521</v>
      </c>
      <c r="E29" s="25" t="s">
        <v>1540</v>
      </c>
      <c r="F29" s="23" t="s">
        <v>522</v>
      </c>
      <c r="G29" s="39"/>
      <c r="H29" s="110">
        <f>500/2</f>
        <v>250</v>
      </c>
      <c r="I29" s="131" t="s">
        <v>1301</v>
      </c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40"/>
    </row>
    <row r="30" spans="1:76" s="25" customFormat="1" ht="45.75" customHeight="1">
      <c r="A30" s="127">
        <v>6</v>
      </c>
      <c r="B30" s="208"/>
      <c r="C30" s="39" t="s">
        <v>1396</v>
      </c>
      <c r="D30" s="23" t="s">
        <v>523</v>
      </c>
      <c r="E30" s="25" t="s">
        <v>978</v>
      </c>
      <c r="F30" s="25" t="s">
        <v>1538</v>
      </c>
      <c r="G30" s="38"/>
      <c r="H30" s="110">
        <f>100/2</f>
        <v>50</v>
      </c>
      <c r="I30" s="131" t="s">
        <v>1301</v>
      </c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40"/>
    </row>
    <row r="31" spans="1:76" s="25" customFormat="1" ht="51.75" customHeight="1">
      <c r="A31" s="127">
        <v>7</v>
      </c>
      <c r="B31" s="208"/>
      <c r="C31" s="39" t="s">
        <v>856</v>
      </c>
      <c r="D31" s="23" t="s">
        <v>524</v>
      </c>
      <c r="E31" s="25" t="s">
        <v>979</v>
      </c>
      <c r="F31" s="23" t="s">
        <v>522</v>
      </c>
      <c r="G31" s="38"/>
      <c r="H31" s="110">
        <f>100/2</f>
        <v>50</v>
      </c>
      <c r="I31" s="131" t="s">
        <v>1301</v>
      </c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40"/>
    </row>
    <row r="32" spans="1:76" s="64" customFormat="1" ht="28.5" customHeight="1">
      <c r="A32" s="127">
        <v>8</v>
      </c>
      <c r="B32" s="208"/>
      <c r="C32" s="67" t="s">
        <v>525</v>
      </c>
      <c r="D32" s="71" t="s">
        <v>1336</v>
      </c>
      <c r="E32" s="64" t="s">
        <v>1397</v>
      </c>
      <c r="F32" s="71" t="s">
        <v>291</v>
      </c>
      <c r="G32" s="38"/>
      <c r="H32" s="110">
        <v>100</v>
      </c>
      <c r="I32" s="131" t="s">
        <v>1301</v>
      </c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41"/>
    </row>
    <row r="33" spans="1:76" s="25" customFormat="1" ht="32.25" customHeight="1">
      <c r="A33" s="127">
        <v>9</v>
      </c>
      <c r="B33" s="208"/>
      <c r="C33" s="38" t="s">
        <v>775</v>
      </c>
      <c r="D33" s="23" t="s">
        <v>526</v>
      </c>
      <c r="E33" s="25" t="s">
        <v>981</v>
      </c>
      <c r="F33" s="25" t="s">
        <v>1537</v>
      </c>
      <c r="G33" s="38"/>
      <c r="H33" s="110">
        <f>100/2</f>
        <v>50</v>
      </c>
      <c r="I33" s="131" t="s">
        <v>1301</v>
      </c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40"/>
    </row>
    <row r="34" spans="1:76" s="64" customFormat="1" ht="32.25" customHeight="1">
      <c r="A34" s="127">
        <v>10</v>
      </c>
      <c r="B34" s="208"/>
      <c r="C34" s="67" t="s">
        <v>527</v>
      </c>
      <c r="D34" s="71" t="s">
        <v>980</v>
      </c>
      <c r="E34" s="64" t="s">
        <v>528</v>
      </c>
      <c r="F34" s="71" t="s">
        <v>1337</v>
      </c>
      <c r="G34" s="38"/>
      <c r="H34" s="110">
        <f>100/3</f>
        <v>33.333333333333336</v>
      </c>
      <c r="I34" s="131" t="s">
        <v>1301</v>
      </c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41"/>
    </row>
    <row r="35" spans="1:76" s="64" customFormat="1" ht="31.5" customHeight="1">
      <c r="A35" s="127">
        <v>11</v>
      </c>
      <c r="B35" s="208"/>
      <c r="C35" s="67" t="s">
        <v>1338</v>
      </c>
      <c r="D35" s="71" t="s">
        <v>980</v>
      </c>
      <c r="E35" s="64" t="s">
        <v>1398</v>
      </c>
      <c r="F35" s="71" t="s">
        <v>1399</v>
      </c>
      <c r="G35" s="38"/>
      <c r="H35" s="110">
        <f>100/3</f>
        <v>33.333333333333336</v>
      </c>
      <c r="I35" s="131" t="s">
        <v>1301</v>
      </c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41"/>
    </row>
    <row r="36" spans="1:76" s="25" customFormat="1" ht="16.5" customHeight="1">
      <c r="A36" s="127">
        <v>12</v>
      </c>
      <c r="B36" s="208"/>
      <c r="C36" s="38" t="s">
        <v>1400</v>
      </c>
      <c r="D36" s="39" t="s">
        <v>1401</v>
      </c>
      <c r="E36" s="38" t="s">
        <v>1517</v>
      </c>
      <c r="F36" s="38" t="s">
        <v>1538</v>
      </c>
      <c r="G36" s="38"/>
      <c r="H36" s="110">
        <f>100/2</f>
        <v>50</v>
      </c>
      <c r="I36" s="131" t="s">
        <v>1301</v>
      </c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40"/>
    </row>
    <row r="37" spans="1:76" s="44" customFormat="1" ht="49.5" customHeight="1">
      <c r="A37" s="127">
        <v>1</v>
      </c>
      <c r="B37" s="212">
        <v>801</v>
      </c>
      <c r="C37" s="39" t="s">
        <v>33</v>
      </c>
      <c r="D37" s="39" t="s">
        <v>529</v>
      </c>
      <c r="E37" s="38" t="s">
        <v>530</v>
      </c>
      <c r="F37" s="55" t="s">
        <v>531</v>
      </c>
      <c r="G37" s="39"/>
      <c r="H37" s="110">
        <f>500/2</f>
        <v>250</v>
      </c>
      <c r="I37" s="131" t="s">
        <v>320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142"/>
    </row>
    <row r="38" spans="1:76" s="30" customFormat="1" ht="61.5" customHeight="1">
      <c r="A38" s="127">
        <v>2</v>
      </c>
      <c r="B38" s="212"/>
      <c r="C38" s="38" t="s">
        <v>532</v>
      </c>
      <c r="D38" s="38" t="s">
        <v>533</v>
      </c>
      <c r="E38" s="38" t="s">
        <v>534</v>
      </c>
      <c r="F38" s="68" t="s">
        <v>535</v>
      </c>
      <c r="G38" s="38" t="s">
        <v>536</v>
      </c>
      <c r="H38" s="110">
        <v>100</v>
      </c>
      <c r="I38" s="131" t="s">
        <v>320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143"/>
    </row>
    <row r="39" spans="1:76" s="30" customFormat="1" ht="57.75" customHeight="1">
      <c r="A39" s="127">
        <v>3</v>
      </c>
      <c r="B39" s="212"/>
      <c r="C39" s="38" t="s">
        <v>537</v>
      </c>
      <c r="D39" s="38" t="s">
        <v>538</v>
      </c>
      <c r="E39" s="38" t="s">
        <v>539</v>
      </c>
      <c r="F39" s="68" t="s">
        <v>971</v>
      </c>
      <c r="G39" s="38" t="s">
        <v>868</v>
      </c>
      <c r="H39" s="110">
        <v>100</v>
      </c>
      <c r="I39" s="131" t="s">
        <v>320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143"/>
    </row>
    <row r="40" spans="1:76" s="30" customFormat="1" ht="21.75" customHeight="1">
      <c r="A40" s="127">
        <v>4</v>
      </c>
      <c r="B40" s="212"/>
      <c r="C40" s="38" t="s">
        <v>1070</v>
      </c>
      <c r="D40" s="39" t="s">
        <v>34</v>
      </c>
      <c r="E40" s="38" t="s">
        <v>35</v>
      </c>
      <c r="F40" s="55" t="s">
        <v>540</v>
      </c>
      <c r="G40" s="38"/>
      <c r="H40" s="110">
        <f>100/2</f>
        <v>50</v>
      </c>
      <c r="I40" s="131" t="s">
        <v>320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143"/>
    </row>
    <row r="41" spans="1:76" s="30" customFormat="1" ht="46.5" customHeight="1">
      <c r="A41" s="127">
        <v>5</v>
      </c>
      <c r="B41" s="212"/>
      <c r="C41" s="39" t="s">
        <v>541</v>
      </c>
      <c r="D41" s="39" t="s">
        <v>529</v>
      </c>
      <c r="E41" s="38" t="s">
        <v>542</v>
      </c>
      <c r="F41" s="68" t="s">
        <v>543</v>
      </c>
      <c r="G41" s="39"/>
      <c r="H41" s="110">
        <f>500/2</f>
        <v>250</v>
      </c>
      <c r="I41" s="131" t="s">
        <v>320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143"/>
    </row>
    <row r="42" spans="1:76" s="162" customFormat="1" ht="63" customHeight="1">
      <c r="A42" s="158">
        <v>6</v>
      </c>
      <c r="B42" s="212"/>
      <c r="C42" s="55" t="s">
        <v>322</v>
      </c>
      <c r="D42" s="55" t="s">
        <v>323</v>
      </c>
      <c r="E42" s="55" t="s">
        <v>324</v>
      </c>
      <c r="F42" s="68" t="s">
        <v>1822</v>
      </c>
      <c r="G42" s="55" t="s">
        <v>325</v>
      </c>
      <c r="H42" s="159">
        <v>500</v>
      </c>
      <c r="I42" s="185" t="s">
        <v>320</v>
      </c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1"/>
    </row>
    <row r="43" spans="1:76" s="162" customFormat="1" ht="60.75" customHeight="1">
      <c r="A43" s="158">
        <v>7</v>
      </c>
      <c r="B43" s="212"/>
      <c r="C43" s="55" t="s">
        <v>326</v>
      </c>
      <c r="D43" s="55" t="s">
        <v>323</v>
      </c>
      <c r="E43" s="55" t="s">
        <v>327</v>
      </c>
      <c r="F43" s="68" t="s">
        <v>946</v>
      </c>
      <c r="G43" s="55" t="s">
        <v>325</v>
      </c>
      <c r="H43" s="159">
        <f>500/2</f>
        <v>250</v>
      </c>
      <c r="I43" s="185" t="s">
        <v>320</v>
      </c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1"/>
    </row>
    <row r="44" spans="1:76" s="30" customFormat="1" ht="49.5" customHeight="1">
      <c r="A44" s="127">
        <v>8</v>
      </c>
      <c r="B44" s="212"/>
      <c r="C44" s="39" t="s">
        <v>1823</v>
      </c>
      <c r="D44" s="38" t="s">
        <v>1824</v>
      </c>
      <c r="E44" s="38" t="s">
        <v>1825</v>
      </c>
      <c r="F44" s="68" t="s">
        <v>1826</v>
      </c>
      <c r="G44" s="38"/>
      <c r="H44" s="110">
        <f>100/2</f>
        <v>50</v>
      </c>
      <c r="I44" s="131" t="s">
        <v>320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143"/>
    </row>
    <row r="45" spans="1:76" s="30" customFormat="1" ht="16.5" customHeight="1">
      <c r="A45" s="127">
        <v>9</v>
      </c>
      <c r="B45" s="212"/>
      <c r="C45" s="38" t="s">
        <v>36</v>
      </c>
      <c r="D45" s="39" t="s">
        <v>1827</v>
      </c>
      <c r="E45" s="38" t="s">
        <v>1347</v>
      </c>
      <c r="F45" s="55" t="s">
        <v>1069</v>
      </c>
      <c r="G45" s="38"/>
      <c r="H45" s="110">
        <f>100/2</f>
        <v>50</v>
      </c>
      <c r="I45" s="131" t="s">
        <v>320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143"/>
    </row>
    <row r="46" spans="1:76" s="30" customFormat="1" ht="28.5" customHeight="1">
      <c r="A46" s="127">
        <v>10</v>
      </c>
      <c r="B46" s="212"/>
      <c r="C46" s="38" t="s">
        <v>1071</v>
      </c>
      <c r="D46" s="38" t="s">
        <v>1072</v>
      </c>
      <c r="E46" s="38" t="s">
        <v>37</v>
      </c>
      <c r="F46" s="55" t="s">
        <v>1828</v>
      </c>
      <c r="G46" s="38"/>
      <c r="H46" s="110">
        <v>100</v>
      </c>
      <c r="I46" s="131" t="s">
        <v>320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143"/>
    </row>
    <row r="47" spans="1:76" s="40" customFormat="1" ht="33.75" customHeight="1">
      <c r="A47" s="127">
        <v>1</v>
      </c>
      <c r="B47" s="38">
        <v>801</v>
      </c>
      <c r="C47" s="38" t="s">
        <v>1829</v>
      </c>
      <c r="D47" s="38" t="s">
        <v>1830</v>
      </c>
      <c r="E47" s="38" t="s">
        <v>1831</v>
      </c>
      <c r="F47" s="55" t="s">
        <v>947</v>
      </c>
      <c r="G47" s="38" t="s">
        <v>38</v>
      </c>
      <c r="H47" s="113">
        <f>500/2</f>
        <v>250</v>
      </c>
      <c r="I47" s="131" t="s">
        <v>321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139"/>
    </row>
    <row r="48" spans="1:76" s="38" customFormat="1" ht="42" customHeight="1">
      <c r="A48" s="127">
        <v>1</v>
      </c>
      <c r="B48" s="212">
        <v>801</v>
      </c>
      <c r="C48" s="39" t="s">
        <v>1832</v>
      </c>
      <c r="D48" s="38" t="s">
        <v>1833</v>
      </c>
      <c r="E48" s="38" t="s">
        <v>1834</v>
      </c>
      <c r="F48" s="39" t="s">
        <v>1835</v>
      </c>
      <c r="G48" s="39"/>
      <c r="H48" s="110">
        <v>500</v>
      </c>
      <c r="I48" s="131" t="s">
        <v>1302</v>
      </c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27"/>
    </row>
    <row r="49" spans="1:76" s="38" customFormat="1" ht="48" customHeight="1">
      <c r="A49" s="127">
        <v>2</v>
      </c>
      <c r="B49" s="212"/>
      <c r="C49" s="39" t="s">
        <v>1836</v>
      </c>
      <c r="D49" s="39" t="s">
        <v>1837</v>
      </c>
      <c r="E49" s="38" t="s">
        <v>1838</v>
      </c>
      <c r="F49" s="38" t="s">
        <v>1700</v>
      </c>
      <c r="H49" s="110">
        <f>500/2</f>
        <v>250</v>
      </c>
      <c r="I49" s="131" t="s">
        <v>1302</v>
      </c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27"/>
    </row>
    <row r="50" spans="1:76" s="38" customFormat="1" ht="16.5" customHeight="1">
      <c r="A50" s="127">
        <v>3</v>
      </c>
      <c r="B50" s="212"/>
      <c r="C50" s="39" t="s">
        <v>39</v>
      </c>
      <c r="D50" s="38" t="s">
        <v>1839</v>
      </c>
      <c r="E50" s="38" t="s">
        <v>40</v>
      </c>
      <c r="F50" s="38" t="s">
        <v>1840</v>
      </c>
      <c r="H50" s="110">
        <v>300</v>
      </c>
      <c r="I50" s="131" t="s">
        <v>1302</v>
      </c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27"/>
    </row>
    <row r="51" spans="1:76" s="38" customFormat="1" ht="82.5" customHeight="1">
      <c r="A51" s="127">
        <v>4</v>
      </c>
      <c r="B51" s="212"/>
      <c r="C51" s="39" t="s">
        <v>777</v>
      </c>
      <c r="D51" s="39" t="s">
        <v>1841</v>
      </c>
      <c r="E51" s="38" t="s">
        <v>1842</v>
      </c>
      <c r="F51" s="39" t="s">
        <v>1843</v>
      </c>
      <c r="G51" s="39"/>
      <c r="H51" s="110">
        <f>500/2</f>
        <v>250</v>
      </c>
      <c r="I51" s="131" t="s">
        <v>1302</v>
      </c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27"/>
    </row>
    <row r="52" spans="1:76" s="38" customFormat="1" ht="45" customHeight="1">
      <c r="A52" s="127">
        <v>5</v>
      </c>
      <c r="B52" s="212"/>
      <c r="C52" s="38" t="s">
        <v>1844</v>
      </c>
      <c r="D52" s="38" t="s">
        <v>1845</v>
      </c>
      <c r="E52" s="38" t="s">
        <v>1846</v>
      </c>
      <c r="F52" s="38" t="s">
        <v>41</v>
      </c>
      <c r="H52" s="110">
        <v>100</v>
      </c>
      <c r="I52" s="131" t="s">
        <v>1302</v>
      </c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27"/>
    </row>
    <row r="53" spans="1:76" s="38" customFormat="1" ht="42.75" customHeight="1">
      <c r="A53" s="127">
        <v>6</v>
      </c>
      <c r="B53" s="212"/>
      <c r="C53" s="38" t="s">
        <v>42</v>
      </c>
      <c r="D53" s="126" t="s">
        <v>1847</v>
      </c>
      <c r="E53" s="38" t="s">
        <v>1848</v>
      </c>
      <c r="F53" s="38" t="s">
        <v>43</v>
      </c>
      <c r="H53" s="110">
        <v>100</v>
      </c>
      <c r="I53" s="131" t="s">
        <v>1302</v>
      </c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27"/>
    </row>
    <row r="54" spans="1:76" s="38" customFormat="1" ht="52.5" customHeight="1">
      <c r="A54" s="127">
        <v>7</v>
      </c>
      <c r="B54" s="212"/>
      <c r="C54" s="38" t="s">
        <v>44</v>
      </c>
      <c r="D54" s="38" t="s">
        <v>1849</v>
      </c>
      <c r="E54" s="38" t="s">
        <v>1850</v>
      </c>
      <c r="F54" s="38" t="s">
        <v>1851</v>
      </c>
      <c r="H54" s="110">
        <v>100</v>
      </c>
      <c r="I54" s="131" t="s">
        <v>1302</v>
      </c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27"/>
    </row>
    <row r="55" spans="1:76" s="38" customFormat="1" ht="27.75" customHeight="1">
      <c r="A55" s="127">
        <v>1</v>
      </c>
      <c r="B55" s="212">
        <v>801</v>
      </c>
      <c r="C55" s="39" t="s">
        <v>1852</v>
      </c>
      <c r="D55" s="39" t="s">
        <v>1853</v>
      </c>
      <c r="E55" s="38" t="s">
        <v>1854</v>
      </c>
      <c r="F55" s="39" t="s">
        <v>1855</v>
      </c>
      <c r="H55" s="110">
        <v>300</v>
      </c>
      <c r="I55" s="131" t="s">
        <v>328</v>
      </c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27"/>
    </row>
    <row r="56" spans="1:76" s="38" customFormat="1" ht="28.5" customHeight="1">
      <c r="A56" s="127">
        <v>2</v>
      </c>
      <c r="B56" s="212"/>
      <c r="C56" s="39" t="s">
        <v>45</v>
      </c>
      <c r="D56" s="39" t="s">
        <v>1856</v>
      </c>
      <c r="E56" s="38" t="s">
        <v>1857</v>
      </c>
      <c r="F56" s="39" t="s">
        <v>1858</v>
      </c>
      <c r="H56" s="110">
        <v>100</v>
      </c>
      <c r="I56" s="131" t="s">
        <v>328</v>
      </c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27"/>
    </row>
    <row r="57" spans="1:76" s="38" customFormat="1" ht="31.5" customHeight="1">
      <c r="A57" s="127">
        <v>3</v>
      </c>
      <c r="B57" s="212"/>
      <c r="C57" s="38" t="s">
        <v>1859</v>
      </c>
      <c r="D57" s="25" t="s">
        <v>1860</v>
      </c>
      <c r="E57" s="38" t="s">
        <v>1861</v>
      </c>
      <c r="F57" s="38" t="s">
        <v>46</v>
      </c>
      <c r="G57" s="38" t="s">
        <v>47</v>
      </c>
      <c r="H57" s="111">
        <v>500</v>
      </c>
      <c r="I57" s="131" t="s">
        <v>328</v>
      </c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27"/>
    </row>
    <row r="58" spans="1:76" s="38" customFormat="1" ht="29.25" customHeight="1">
      <c r="A58" s="127">
        <v>4</v>
      </c>
      <c r="B58" s="212"/>
      <c r="C58" s="39" t="s">
        <v>48</v>
      </c>
      <c r="D58" s="39" t="s">
        <v>1659</v>
      </c>
      <c r="E58" s="38" t="s">
        <v>1862</v>
      </c>
      <c r="F58" s="39" t="s">
        <v>1863</v>
      </c>
      <c r="H58" s="110">
        <f>100/2</f>
        <v>50</v>
      </c>
      <c r="I58" s="131" t="s">
        <v>328</v>
      </c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27"/>
    </row>
    <row r="59" spans="1:76" s="39" customFormat="1" ht="54" customHeight="1">
      <c r="A59" s="127">
        <v>1</v>
      </c>
      <c r="B59" s="212">
        <v>801</v>
      </c>
      <c r="C59" s="39" t="s">
        <v>49</v>
      </c>
      <c r="D59" s="39" t="s">
        <v>1864</v>
      </c>
      <c r="E59" s="38" t="s">
        <v>1865</v>
      </c>
      <c r="F59" s="39" t="s">
        <v>1866</v>
      </c>
      <c r="H59" s="110">
        <v>300</v>
      </c>
      <c r="I59" s="131" t="s">
        <v>329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99"/>
    </row>
    <row r="60" spans="1:76" s="39" customFormat="1" ht="44.25" customHeight="1">
      <c r="A60" s="127">
        <v>2</v>
      </c>
      <c r="B60" s="212"/>
      <c r="C60" s="39" t="s">
        <v>50</v>
      </c>
      <c r="D60" s="39" t="s">
        <v>7</v>
      </c>
      <c r="E60" s="38" t="s">
        <v>565</v>
      </c>
      <c r="F60" s="39" t="s">
        <v>566</v>
      </c>
      <c r="H60" s="110">
        <v>500</v>
      </c>
      <c r="I60" s="131" t="s">
        <v>329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99"/>
    </row>
    <row r="61" spans="1:76" s="39" customFormat="1" ht="26.25" customHeight="1">
      <c r="A61" s="127">
        <v>3</v>
      </c>
      <c r="B61" s="212"/>
      <c r="C61" s="39" t="s">
        <v>858</v>
      </c>
      <c r="D61" s="39" t="s">
        <v>567</v>
      </c>
      <c r="E61" s="38" t="s">
        <v>568</v>
      </c>
      <c r="F61" s="39" t="s">
        <v>569</v>
      </c>
      <c r="H61" s="110">
        <f>500/2</f>
        <v>250</v>
      </c>
      <c r="I61" s="131" t="s">
        <v>329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99"/>
    </row>
    <row r="62" spans="1:76" s="39" customFormat="1" ht="36" customHeight="1">
      <c r="A62" s="127">
        <v>1</v>
      </c>
      <c r="B62" s="212">
        <v>801</v>
      </c>
      <c r="C62" s="39" t="s">
        <v>589</v>
      </c>
      <c r="D62" s="39" t="s">
        <v>778</v>
      </c>
      <c r="E62" s="38" t="s">
        <v>570</v>
      </c>
      <c r="F62" s="39" t="s">
        <v>571</v>
      </c>
      <c r="G62" s="38"/>
      <c r="H62" s="110">
        <v>300</v>
      </c>
      <c r="I62" s="131" t="s">
        <v>1303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99"/>
    </row>
    <row r="63" spans="1:76" s="39" customFormat="1" ht="48" customHeight="1">
      <c r="A63" s="127">
        <v>2</v>
      </c>
      <c r="B63" s="212"/>
      <c r="C63" s="39" t="s">
        <v>51</v>
      </c>
      <c r="D63" s="39" t="s">
        <v>572</v>
      </c>
      <c r="E63" s="38" t="s">
        <v>573</v>
      </c>
      <c r="F63" s="39" t="s">
        <v>52</v>
      </c>
      <c r="G63" s="38" t="s">
        <v>574</v>
      </c>
      <c r="H63" s="110">
        <v>100</v>
      </c>
      <c r="I63" s="131" t="s">
        <v>1303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99"/>
    </row>
    <row r="64" spans="1:76" s="39" customFormat="1" ht="47.25" customHeight="1">
      <c r="A64" s="127">
        <v>3</v>
      </c>
      <c r="B64" s="212"/>
      <c r="C64" s="39" t="s">
        <v>780</v>
      </c>
      <c r="D64" s="39" t="s">
        <v>575</v>
      </c>
      <c r="E64" s="38" t="s">
        <v>576</v>
      </c>
      <c r="F64" s="39" t="s">
        <v>577</v>
      </c>
      <c r="G64" s="38"/>
      <c r="H64" s="110">
        <v>100</v>
      </c>
      <c r="I64" s="131" t="s">
        <v>1303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99"/>
    </row>
    <row r="65" spans="1:76" s="39" customFormat="1" ht="58.5" customHeight="1">
      <c r="A65" s="127">
        <v>4</v>
      </c>
      <c r="B65" s="212"/>
      <c r="C65" s="39" t="s">
        <v>578</v>
      </c>
      <c r="D65" s="39" t="s">
        <v>1651</v>
      </c>
      <c r="E65" s="38" t="s">
        <v>579</v>
      </c>
      <c r="F65" s="39" t="s">
        <v>580</v>
      </c>
      <c r="G65" s="38"/>
      <c r="H65" s="110">
        <v>300</v>
      </c>
      <c r="I65" s="131" t="s">
        <v>1303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99"/>
    </row>
    <row r="66" spans="1:76" s="39" customFormat="1" ht="24" customHeight="1">
      <c r="A66" s="127">
        <v>5</v>
      </c>
      <c r="B66" s="212"/>
      <c r="C66" s="39" t="s">
        <v>53</v>
      </c>
      <c r="D66" s="39" t="s">
        <v>1652</v>
      </c>
      <c r="E66" s="38" t="s">
        <v>54</v>
      </c>
      <c r="F66" s="39" t="s">
        <v>581</v>
      </c>
      <c r="G66" s="38"/>
      <c r="H66" s="110">
        <v>100</v>
      </c>
      <c r="I66" s="131" t="s">
        <v>1303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99"/>
    </row>
    <row r="67" spans="1:76" s="39" customFormat="1" ht="80.25" customHeight="1">
      <c r="A67" s="127">
        <v>6</v>
      </c>
      <c r="B67" s="212"/>
      <c r="C67" s="39" t="s">
        <v>582</v>
      </c>
      <c r="D67" s="39" t="s">
        <v>583</v>
      </c>
      <c r="E67" s="38" t="s">
        <v>584</v>
      </c>
      <c r="F67" s="39" t="s">
        <v>781</v>
      </c>
      <c r="G67" s="38" t="s">
        <v>55</v>
      </c>
      <c r="H67" s="110">
        <v>300</v>
      </c>
      <c r="I67" s="131" t="s">
        <v>1303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99"/>
    </row>
    <row r="68" spans="1:76" s="40" customFormat="1" ht="34.5" customHeight="1">
      <c r="A68" s="127">
        <v>1</v>
      </c>
      <c r="B68" s="212">
        <v>801</v>
      </c>
      <c r="C68" s="38" t="s">
        <v>585</v>
      </c>
      <c r="D68" s="38" t="s">
        <v>586</v>
      </c>
      <c r="E68" s="38" t="s">
        <v>587</v>
      </c>
      <c r="F68" s="38" t="s">
        <v>588</v>
      </c>
      <c r="G68" s="38"/>
      <c r="H68" s="113">
        <v>0</v>
      </c>
      <c r="I68" s="131" t="s">
        <v>330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139"/>
    </row>
    <row r="69" spans="1:76" s="28" customFormat="1" ht="38.25" customHeight="1">
      <c r="A69" s="127">
        <v>2</v>
      </c>
      <c r="B69" s="212"/>
      <c r="C69" s="38" t="s">
        <v>1011</v>
      </c>
      <c r="D69" s="38" t="s">
        <v>1012</v>
      </c>
      <c r="E69" s="38" t="s">
        <v>1013</v>
      </c>
      <c r="F69" s="38" t="s">
        <v>782</v>
      </c>
      <c r="G69" s="38" t="s">
        <v>1623</v>
      </c>
      <c r="H69" s="110">
        <v>1000</v>
      </c>
      <c r="I69" s="131" t="s">
        <v>330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138"/>
    </row>
    <row r="70" spans="1:76" s="28" customFormat="1" ht="32.25" customHeight="1">
      <c r="A70" s="127">
        <v>3</v>
      </c>
      <c r="B70" s="212"/>
      <c r="C70" s="38" t="s">
        <v>1014</v>
      </c>
      <c r="D70" s="38" t="s">
        <v>1015</v>
      </c>
      <c r="E70" s="38" t="s">
        <v>1016</v>
      </c>
      <c r="F70" s="38" t="s">
        <v>1017</v>
      </c>
      <c r="G70" s="38" t="s">
        <v>56</v>
      </c>
      <c r="H70" s="110">
        <v>500</v>
      </c>
      <c r="I70" s="131" t="s">
        <v>330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138"/>
    </row>
    <row r="71" spans="1:76" s="28" customFormat="1" ht="38.25" customHeight="1">
      <c r="A71" s="127">
        <v>4</v>
      </c>
      <c r="B71" s="212"/>
      <c r="C71" s="38" t="s">
        <v>888</v>
      </c>
      <c r="D71" s="38" t="s">
        <v>1015</v>
      </c>
      <c r="E71" s="38" t="s">
        <v>1018</v>
      </c>
      <c r="F71" s="38" t="s">
        <v>889</v>
      </c>
      <c r="G71" s="38" t="s">
        <v>1019</v>
      </c>
      <c r="H71" s="110">
        <v>500</v>
      </c>
      <c r="I71" s="131" t="s">
        <v>330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138"/>
    </row>
    <row r="72" spans="1:76" s="28" customFormat="1" ht="38.25" customHeight="1">
      <c r="A72" s="127">
        <v>5</v>
      </c>
      <c r="B72" s="212"/>
      <c r="C72" s="38" t="s">
        <v>1020</v>
      </c>
      <c r="D72" s="38" t="s">
        <v>1015</v>
      </c>
      <c r="E72" s="38" t="s">
        <v>1021</v>
      </c>
      <c r="F72" s="38" t="s">
        <v>1022</v>
      </c>
      <c r="G72" s="38" t="s">
        <v>1023</v>
      </c>
      <c r="H72" s="110">
        <v>500</v>
      </c>
      <c r="I72" s="131" t="s">
        <v>330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138"/>
    </row>
    <row r="73" spans="1:76" s="28" customFormat="1" ht="47.25" customHeight="1">
      <c r="A73" s="127">
        <v>6</v>
      </c>
      <c r="B73" s="212"/>
      <c r="C73" s="38" t="s">
        <v>1024</v>
      </c>
      <c r="D73" s="38" t="s">
        <v>1025</v>
      </c>
      <c r="E73" s="38" t="s">
        <v>1026</v>
      </c>
      <c r="F73" s="38" t="s">
        <v>783</v>
      </c>
      <c r="G73" s="38" t="s">
        <v>1027</v>
      </c>
      <c r="H73" s="110">
        <f>500/3</f>
        <v>166.66666666666666</v>
      </c>
      <c r="I73" s="131" t="s">
        <v>330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138"/>
    </row>
    <row r="74" spans="1:76" s="28" customFormat="1" ht="35.25" customHeight="1">
      <c r="A74" s="127">
        <v>7</v>
      </c>
      <c r="B74" s="212"/>
      <c r="C74" s="38" t="s">
        <v>890</v>
      </c>
      <c r="D74" s="38" t="s">
        <v>1028</v>
      </c>
      <c r="E74" s="38" t="s">
        <v>1029</v>
      </c>
      <c r="F74" s="38" t="s">
        <v>1030</v>
      </c>
      <c r="G74" s="38"/>
      <c r="H74" s="110">
        <v>100</v>
      </c>
      <c r="I74" s="131" t="s">
        <v>330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138"/>
    </row>
    <row r="75" spans="1:76" s="28" customFormat="1" ht="48" customHeight="1">
      <c r="A75" s="127">
        <v>8</v>
      </c>
      <c r="B75" s="212"/>
      <c r="C75" s="39" t="s">
        <v>891</v>
      </c>
      <c r="D75" s="39" t="s">
        <v>1031</v>
      </c>
      <c r="E75" s="38" t="s">
        <v>1032</v>
      </c>
      <c r="F75" s="39" t="s">
        <v>1033</v>
      </c>
      <c r="G75" s="38" t="s">
        <v>892</v>
      </c>
      <c r="H75" s="110">
        <v>700</v>
      </c>
      <c r="I75" s="131" t="s">
        <v>330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138"/>
    </row>
    <row r="76" spans="1:76" s="68" customFormat="1" ht="36" customHeight="1">
      <c r="A76" s="158">
        <v>1</v>
      </c>
      <c r="B76" s="212">
        <v>802</v>
      </c>
      <c r="C76" s="55" t="s">
        <v>332</v>
      </c>
      <c r="D76" s="55" t="s">
        <v>333</v>
      </c>
      <c r="E76" s="55" t="s">
        <v>334</v>
      </c>
      <c r="F76" s="55" t="s">
        <v>1653</v>
      </c>
      <c r="G76" s="55"/>
      <c r="H76" s="159">
        <v>0</v>
      </c>
      <c r="I76" s="185" t="s">
        <v>331</v>
      </c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4"/>
    </row>
    <row r="77" spans="1:76" s="39" customFormat="1" ht="45.75" customHeight="1">
      <c r="A77" s="127">
        <v>2</v>
      </c>
      <c r="B77" s="212"/>
      <c r="C77" s="38" t="s">
        <v>893</v>
      </c>
      <c r="D77" s="38" t="s">
        <v>1034</v>
      </c>
      <c r="E77" s="38" t="s">
        <v>1035</v>
      </c>
      <c r="F77" s="38" t="s">
        <v>759</v>
      </c>
      <c r="G77" s="38" t="s">
        <v>1036</v>
      </c>
      <c r="H77" s="110">
        <v>500</v>
      </c>
      <c r="I77" s="185" t="s">
        <v>331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99"/>
    </row>
    <row r="78" spans="1:76" s="39" customFormat="1" ht="75.75" customHeight="1">
      <c r="A78" s="127">
        <v>3</v>
      </c>
      <c r="B78" s="212"/>
      <c r="C78" s="38" t="s">
        <v>1037</v>
      </c>
      <c r="D78" s="38" t="s">
        <v>1038</v>
      </c>
      <c r="E78" s="38" t="s">
        <v>1039</v>
      </c>
      <c r="F78" s="38" t="s">
        <v>1040</v>
      </c>
      <c r="G78" s="38"/>
      <c r="H78" s="110">
        <v>100</v>
      </c>
      <c r="I78" s="185" t="s">
        <v>331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99"/>
    </row>
    <row r="79" spans="1:76" s="39" customFormat="1" ht="42" customHeight="1">
      <c r="A79" s="127">
        <v>4</v>
      </c>
      <c r="B79" s="212"/>
      <c r="C79" s="39" t="s">
        <v>590</v>
      </c>
      <c r="D79" s="39" t="s">
        <v>1312</v>
      </c>
      <c r="E79" s="38" t="s">
        <v>644</v>
      </c>
      <c r="F79" s="39" t="s">
        <v>645</v>
      </c>
      <c r="G79" s="38"/>
      <c r="H79" s="110">
        <f>300/2</f>
        <v>150</v>
      </c>
      <c r="I79" s="185" t="s">
        <v>331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99"/>
    </row>
    <row r="80" spans="1:76" s="39" customFormat="1" ht="31.5" customHeight="1">
      <c r="A80" s="127">
        <v>5</v>
      </c>
      <c r="B80" s="212"/>
      <c r="C80" s="39" t="s">
        <v>894</v>
      </c>
      <c r="D80" s="39" t="s">
        <v>646</v>
      </c>
      <c r="E80" s="38" t="s">
        <v>647</v>
      </c>
      <c r="F80" s="39" t="s">
        <v>784</v>
      </c>
      <c r="G80" s="38"/>
      <c r="H80" s="110">
        <f>300/2</f>
        <v>150</v>
      </c>
      <c r="I80" s="185" t="s">
        <v>331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99"/>
    </row>
    <row r="81" spans="1:76" s="39" customFormat="1" ht="47.25" customHeight="1">
      <c r="A81" s="127">
        <v>6</v>
      </c>
      <c r="B81" s="212"/>
      <c r="C81" s="39" t="s">
        <v>895</v>
      </c>
      <c r="D81" s="39" t="s">
        <v>1312</v>
      </c>
      <c r="E81" s="38" t="s">
        <v>648</v>
      </c>
      <c r="F81" s="39" t="s">
        <v>785</v>
      </c>
      <c r="G81" s="38"/>
      <c r="H81" s="110">
        <f>300/2</f>
        <v>150</v>
      </c>
      <c r="I81" s="185" t="s">
        <v>331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99"/>
    </row>
    <row r="82" spans="1:76" s="62" customFormat="1" ht="46.5" customHeight="1">
      <c r="A82" s="127">
        <v>1</v>
      </c>
      <c r="B82" s="212">
        <v>802</v>
      </c>
      <c r="C82" s="39" t="s">
        <v>896</v>
      </c>
      <c r="D82" s="39" t="s">
        <v>649</v>
      </c>
      <c r="E82" s="38" t="s">
        <v>897</v>
      </c>
      <c r="F82" s="39" t="s">
        <v>898</v>
      </c>
      <c r="G82" s="38" t="s">
        <v>899</v>
      </c>
      <c r="H82" s="110">
        <v>700</v>
      </c>
      <c r="I82" s="131" t="s">
        <v>1304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72"/>
    </row>
    <row r="83" spans="1:76" s="62" customFormat="1" ht="45" customHeight="1">
      <c r="A83" s="127">
        <v>2</v>
      </c>
      <c r="B83" s="212"/>
      <c r="C83" s="38" t="s">
        <v>900</v>
      </c>
      <c r="D83" s="38" t="s">
        <v>650</v>
      </c>
      <c r="E83" s="38" t="s">
        <v>1339</v>
      </c>
      <c r="F83" s="38" t="s">
        <v>1340</v>
      </c>
      <c r="G83" s="38" t="s">
        <v>651</v>
      </c>
      <c r="H83" s="110">
        <v>500</v>
      </c>
      <c r="I83" s="131" t="s">
        <v>1304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72"/>
    </row>
    <row r="84" spans="1:76" s="62" customFormat="1" ht="49.5" customHeight="1">
      <c r="A84" s="127">
        <v>3</v>
      </c>
      <c r="B84" s="212"/>
      <c r="C84" s="39" t="s">
        <v>901</v>
      </c>
      <c r="D84" s="39" t="s">
        <v>652</v>
      </c>
      <c r="E84" s="38" t="s">
        <v>653</v>
      </c>
      <c r="F84" s="39" t="s">
        <v>654</v>
      </c>
      <c r="G84" s="38" t="s">
        <v>970</v>
      </c>
      <c r="H84" s="110">
        <v>300</v>
      </c>
      <c r="I84" s="131" t="s">
        <v>1304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72"/>
    </row>
    <row r="85" spans="1:76" s="62" customFormat="1" ht="46.5" customHeight="1">
      <c r="A85" s="127">
        <v>4</v>
      </c>
      <c r="B85" s="212"/>
      <c r="C85" s="39" t="s">
        <v>902</v>
      </c>
      <c r="D85" s="39" t="s">
        <v>649</v>
      </c>
      <c r="E85" s="38" t="s">
        <v>655</v>
      </c>
      <c r="F85" s="39" t="s">
        <v>656</v>
      </c>
      <c r="G85" s="38" t="s">
        <v>903</v>
      </c>
      <c r="H85" s="113">
        <f>700/2</f>
        <v>350</v>
      </c>
      <c r="I85" s="131" t="s">
        <v>1304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72"/>
    </row>
    <row r="86" spans="1:76" s="62" customFormat="1" ht="48.75" customHeight="1">
      <c r="A86" s="127">
        <v>5</v>
      </c>
      <c r="B86" s="212"/>
      <c r="C86" s="39" t="s">
        <v>904</v>
      </c>
      <c r="D86" s="39" t="s">
        <v>1312</v>
      </c>
      <c r="E86" s="38" t="s">
        <v>657</v>
      </c>
      <c r="F86" s="39" t="s">
        <v>658</v>
      </c>
      <c r="G86" s="38"/>
      <c r="H86" s="110">
        <f>300/4</f>
        <v>75</v>
      </c>
      <c r="I86" s="131" t="s">
        <v>1304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72"/>
    </row>
    <row r="87" spans="1:76" s="62" customFormat="1" ht="51.75" customHeight="1">
      <c r="A87" s="127">
        <v>6</v>
      </c>
      <c r="B87" s="212"/>
      <c r="C87" s="39" t="s">
        <v>659</v>
      </c>
      <c r="D87" s="39" t="s">
        <v>660</v>
      </c>
      <c r="E87" s="38" t="s">
        <v>661</v>
      </c>
      <c r="F87" s="39" t="s">
        <v>662</v>
      </c>
      <c r="G87" s="38" t="s">
        <v>663</v>
      </c>
      <c r="H87" s="110">
        <f>700/2</f>
        <v>350</v>
      </c>
      <c r="I87" s="131" t="s">
        <v>1304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72"/>
    </row>
    <row r="88" spans="1:76" s="39" customFormat="1" ht="48" customHeight="1">
      <c r="A88" s="127">
        <v>1</v>
      </c>
      <c r="B88" s="212">
        <v>802</v>
      </c>
      <c r="C88" s="39" t="s">
        <v>664</v>
      </c>
      <c r="D88" s="39" t="s">
        <v>1312</v>
      </c>
      <c r="E88" s="38" t="s">
        <v>665</v>
      </c>
      <c r="F88" s="39" t="s">
        <v>666</v>
      </c>
      <c r="G88" s="38"/>
      <c r="H88" s="110">
        <f>300/2</f>
        <v>150</v>
      </c>
      <c r="I88" s="131" t="s">
        <v>335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99"/>
    </row>
    <row r="89" spans="1:76" s="39" customFormat="1" ht="40.5" customHeight="1">
      <c r="A89" s="127">
        <v>2</v>
      </c>
      <c r="B89" s="212"/>
      <c r="C89" s="38" t="s">
        <v>667</v>
      </c>
      <c r="D89" s="38" t="s">
        <v>668</v>
      </c>
      <c r="E89" s="38" t="s">
        <v>669</v>
      </c>
      <c r="F89" s="38" t="s">
        <v>544</v>
      </c>
      <c r="G89" s="38"/>
      <c r="H89" s="110">
        <v>100</v>
      </c>
      <c r="I89" s="131" t="s">
        <v>335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99"/>
    </row>
    <row r="90" spans="1:76" s="39" customFormat="1" ht="41.25" customHeight="1">
      <c r="A90" s="127">
        <v>3</v>
      </c>
      <c r="B90" s="212"/>
      <c r="C90" s="38" t="s">
        <v>545</v>
      </c>
      <c r="D90" s="25" t="s">
        <v>905</v>
      </c>
      <c r="E90" s="25" t="s">
        <v>546</v>
      </c>
      <c r="F90" s="38" t="s">
        <v>547</v>
      </c>
      <c r="G90" s="38" t="s">
        <v>520</v>
      </c>
      <c r="H90" s="110">
        <v>500</v>
      </c>
      <c r="I90" s="131" t="s">
        <v>335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99"/>
    </row>
    <row r="91" spans="1:76" s="68" customFormat="1" ht="36" customHeight="1">
      <c r="A91" s="158">
        <v>4</v>
      </c>
      <c r="B91" s="212"/>
      <c r="C91" s="55" t="s">
        <v>336</v>
      </c>
      <c r="D91" s="34" t="s">
        <v>337</v>
      </c>
      <c r="E91" s="55" t="s">
        <v>338</v>
      </c>
      <c r="F91" s="55" t="s">
        <v>339</v>
      </c>
      <c r="G91" s="55"/>
      <c r="H91" s="159">
        <v>0</v>
      </c>
      <c r="I91" s="185" t="s">
        <v>335</v>
      </c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4"/>
    </row>
    <row r="92" spans="1:76" s="39" customFormat="1" ht="35.25" customHeight="1">
      <c r="A92" s="127">
        <v>1</v>
      </c>
      <c r="B92" s="212">
        <v>802</v>
      </c>
      <c r="C92" s="38" t="s">
        <v>548</v>
      </c>
      <c r="D92" s="25" t="s">
        <v>549</v>
      </c>
      <c r="E92" s="38" t="s">
        <v>550</v>
      </c>
      <c r="F92" s="38" t="s">
        <v>906</v>
      </c>
      <c r="G92" s="38" t="s">
        <v>907</v>
      </c>
      <c r="H92" s="122" t="s">
        <v>1706</v>
      </c>
      <c r="I92" s="131" t="s">
        <v>340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99"/>
    </row>
    <row r="93" spans="1:76" s="39" customFormat="1" ht="48" customHeight="1">
      <c r="A93" s="127">
        <v>2</v>
      </c>
      <c r="B93" s="212"/>
      <c r="C93" s="38" t="s">
        <v>786</v>
      </c>
      <c r="D93" s="38" t="s">
        <v>551</v>
      </c>
      <c r="E93" s="38" t="s">
        <v>552</v>
      </c>
      <c r="F93" s="38" t="s">
        <v>553</v>
      </c>
      <c r="G93" s="38"/>
      <c r="H93" s="113">
        <f>100/2</f>
        <v>50</v>
      </c>
      <c r="I93" s="131" t="s">
        <v>340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99"/>
    </row>
    <row r="94" spans="1:76" s="39" customFormat="1" ht="37.5" customHeight="1">
      <c r="A94" s="127">
        <v>3</v>
      </c>
      <c r="B94" s="212"/>
      <c r="C94" s="38" t="s">
        <v>1705</v>
      </c>
      <c r="D94" s="38" t="s">
        <v>554</v>
      </c>
      <c r="E94" s="38" t="s">
        <v>1376</v>
      </c>
      <c r="F94" s="38" t="s">
        <v>555</v>
      </c>
      <c r="G94" s="38"/>
      <c r="H94" s="113">
        <v>100</v>
      </c>
      <c r="I94" s="131" t="s">
        <v>340</v>
      </c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99"/>
    </row>
    <row r="95" spans="1:76" s="39" customFormat="1" ht="50.25" customHeight="1">
      <c r="A95" s="127">
        <v>4</v>
      </c>
      <c r="B95" s="212"/>
      <c r="C95" s="38" t="s">
        <v>556</v>
      </c>
      <c r="D95" s="38" t="s">
        <v>554</v>
      </c>
      <c r="E95" s="38" t="s">
        <v>1376</v>
      </c>
      <c r="F95" s="38" t="s">
        <v>557</v>
      </c>
      <c r="G95" s="38"/>
      <c r="H95" s="113">
        <f>100/3</f>
        <v>33.333333333333336</v>
      </c>
      <c r="I95" s="131" t="s">
        <v>340</v>
      </c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99"/>
    </row>
    <row r="96" spans="1:76" s="39" customFormat="1" ht="37.5" customHeight="1">
      <c r="A96" s="127">
        <v>5</v>
      </c>
      <c r="B96" s="212"/>
      <c r="C96" s="38" t="s">
        <v>1768</v>
      </c>
      <c r="D96" s="25" t="s">
        <v>1769</v>
      </c>
      <c r="E96" s="38" t="s">
        <v>1770</v>
      </c>
      <c r="F96" s="38" t="s">
        <v>1771</v>
      </c>
      <c r="G96" s="38" t="s">
        <v>908</v>
      </c>
      <c r="H96" s="110">
        <f>500/2</f>
        <v>250</v>
      </c>
      <c r="I96" s="131" t="s">
        <v>340</v>
      </c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99"/>
    </row>
    <row r="97" spans="1:76" s="39" customFormat="1" ht="46.5" customHeight="1">
      <c r="A97" s="127">
        <v>1</v>
      </c>
      <c r="B97" s="212">
        <v>802</v>
      </c>
      <c r="C97" s="39" t="s">
        <v>909</v>
      </c>
      <c r="D97" s="23" t="s">
        <v>1772</v>
      </c>
      <c r="E97" s="38" t="s">
        <v>1773</v>
      </c>
      <c r="F97" s="39" t="s">
        <v>787</v>
      </c>
      <c r="G97" s="38"/>
      <c r="H97" s="110">
        <v>300</v>
      </c>
      <c r="I97" s="131" t="s">
        <v>1305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99"/>
    </row>
    <row r="98" spans="1:76" s="39" customFormat="1" ht="44.25" customHeight="1">
      <c r="A98" s="127">
        <v>2</v>
      </c>
      <c r="B98" s="212"/>
      <c r="C98" s="38" t="s">
        <v>910</v>
      </c>
      <c r="D98" s="25" t="s">
        <v>1774</v>
      </c>
      <c r="E98" s="38" t="s">
        <v>1775</v>
      </c>
      <c r="F98" s="38" t="s">
        <v>1776</v>
      </c>
      <c r="G98" s="38" t="s">
        <v>1777</v>
      </c>
      <c r="H98" s="110">
        <f>1000/2</f>
        <v>500</v>
      </c>
      <c r="I98" s="131" t="s">
        <v>1305</v>
      </c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99"/>
    </row>
    <row r="99" spans="1:76" s="39" customFormat="1" ht="23.25" customHeight="1">
      <c r="A99" s="127">
        <v>3</v>
      </c>
      <c r="B99" s="212"/>
      <c r="C99" s="39" t="s">
        <v>1778</v>
      </c>
      <c r="D99" s="23" t="s">
        <v>1779</v>
      </c>
      <c r="E99" s="38" t="s">
        <v>1780</v>
      </c>
      <c r="F99" s="39" t="s">
        <v>1781</v>
      </c>
      <c r="G99" s="38"/>
      <c r="H99" s="110">
        <v>100</v>
      </c>
      <c r="I99" s="131" t="s">
        <v>1305</v>
      </c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99"/>
    </row>
    <row r="100" spans="1:76" s="68" customFormat="1" ht="32.25" customHeight="1">
      <c r="A100" s="158">
        <v>4</v>
      </c>
      <c r="B100" s="212"/>
      <c r="C100" s="68" t="s">
        <v>295</v>
      </c>
      <c r="D100" s="68" t="s">
        <v>756</v>
      </c>
      <c r="E100" s="55" t="s">
        <v>345</v>
      </c>
      <c r="F100" s="68" t="s">
        <v>346</v>
      </c>
      <c r="G100" s="55"/>
      <c r="H100" s="165">
        <v>0</v>
      </c>
      <c r="I100" s="185" t="s">
        <v>1305</v>
      </c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4"/>
    </row>
    <row r="101" spans="1:76" s="68" customFormat="1" ht="30" customHeight="1">
      <c r="A101" s="158">
        <v>5</v>
      </c>
      <c r="B101" s="212"/>
      <c r="C101" s="55" t="s">
        <v>341</v>
      </c>
      <c r="D101" s="68" t="s">
        <v>342</v>
      </c>
      <c r="E101" s="55" t="s">
        <v>343</v>
      </c>
      <c r="F101" s="68" t="s">
        <v>344</v>
      </c>
      <c r="G101" s="55"/>
      <c r="H101" s="165">
        <v>0</v>
      </c>
      <c r="I101" s="185" t="s">
        <v>1305</v>
      </c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4"/>
    </row>
    <row r="102" spans="1:76" s="39" customFormat="1" ht="30.75" customHeight="1">
      <c r="A102" s="127">
        <v>6</v>
      </c>
      <c r="B102" s="212"/>
      <c r="C102" s="38" t="s">
        <v>796</v>
      </c>
      <c r="D102" s="38" t="s">
        <v>1782</v>
      </c>
      <c r="E102" s="38" t="s">
        <v>1783</v>
      </c>
      <c r="F102" s="39" t="s">
        <v>797</v>
      </c>
      <c r="G102" s="38"/>
      <c r="H102" s="110">
        <v>100</v>
      </c>
      <c r="I102" s="131" t="s">
        <v>1305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99"/>
    </row>
    <row r="103" spans="1:76" s="39" customFormat="1" ht="26.25" customHeight="1">
      <c r="A103" s="127">
        <v>7</v>
      </c>
      <c r="B103" s="212"/>
      <c r="C103" s="39" t="s">
        <v>788</v>
      </c>
      <c r="D103" s="39" t="s">
        <v>1784</v>
      </c>
      <c r="E103" s="38" t="s">
        <v>798</v>
      </c>
      <c r="F103" s="39" t="s">
        <v>787</v>
      </c>
      <c r="G103" s="38"/>
      <c r="H103" s="110">
        <v>100</v>
      </c>
      <c r="I103" s="131" t="s">
        <v>1305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99"/>
    </row>
    <row r="104" spans="1:76" s="68" customFormat="1" ht="57" customHeight="1">
      <c r="A104" s="158">
        <v>8</v>
      </c>
      <c r="B104" s="212"/>
      <c r="C104" s="68" t="s">
        <v>347</v>
      </c>
      <c r="D104" s="68" t="s">
        <v>348</v>
      </c>
      <c r="E104" s="55" t="s">
        <v>349</v>
      </c>
      <c r="F104" s="68" t="s">
        <v>350</v>
      </c>
      <c r="G104" s="55"/>
      <c r="H104" s="165">
        <f>100/2</f>
        <v>50</v>
      </c>
      <c r="I104" s="185" t="s">
        <v>1305</v>
      </c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4"/>
    </row>
    <row r="105" spans="1:76" s="39" customFormat="1" ht="43.5" customHeight="1">
      <c r="A105" s="127">
        <v>9</v>
      </c>
      <c r="B105" s="212"/>
      <c r="C105" s="38" t="s">
        <v>1701</v>
      </c>
      <c r="D105" s="25" t="s">
        <v>1769</v>
      </c>
      <c r="E105" s="38" t="s">
        <v>1785</v>
      </c>
      <c r="F105" s="38" t="s">
        <v>1786</v>
      </c>
      <c r="G105" s="38" t="s">
        <v>520</v>
      </c>
      <c r="H105" s="123">
        <f>500/2</f>
        <v>250</v>
      </c>
      <c r="I105" s="131" t="s">
        <v>1305</v>
      </c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99"/>
    </row>
    <row r="106" spans="1:76" s="39" customFormat="1" ht="31.5" customHeight="1">
      <c r="A106" s="127">
        <v>1</v>
      </c>
      <c r="B106" s="212">
        <v>802</v>
      </c>
      <c r="C106" s="38" t="s">
        <v>421</v>
      </c>
      <c r="D106" s="25" t="s">
        <v>1787</v>
      </c>
      <c r="E106" s="38" t="s">
        <v>422</v>
      </c>
      <c r="F106" s="38" t="s">
        <v>423</v>
      </c>
      <c r="G106" s="38" t="s">
        <v>520</v>
      </c>
      <c r="H106" s="123">
        <v>500</v>
      </c>
      <c r="I106" s="131" t="s">
        <v>351</v>
      </c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99"/>
    </row>
    <row r="107" spans="1:76" s="39" customFormat="1" ht="44.25" customHeight="1">
      <c r="A107" s="127">
        <v>2</v>
      </c>
      <c r="B107" s="212"/>
      <c r="C107" s="39" t="s">
        <v>424</v>
      </c>
      <c r="D107" s="39" t="s">
        <v>1788</v>
      </c>
      <c r="E107" s="38" t="s">
        <v>1789</v>
      </c>
      <c r="F107" s="39" t="s">
        <v>1790</v>
      </c>
      <c r="G107" s="38"/>
      <c r="H107" s="123">
        <f>300/2</f>
        <v>150</v>
      </c>
      <c r="I107" s="131" t="s">
        <v>351</v>
      </c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99"/>
    </row>
    <row r="108" spans="1:76" s="39" customFormat="1" ht="36.75" customHeight="1">
      <c r="A108" s="127">
        <v>3</v>
      </c>
      <c r="B108" s="212"/>
      <c r="C108" s="39" t="s">
        <v>1791</v>
      </c>
      <c r="D108" s="39" t="s">
        <v>1792</v>
      </c>
      <c r="E108" s="38" t="s">
        <v>1793</v>
      </c>
      <c r="F108" s="39" t="s">
        <v>838</v>
      </c>
      <c r="G108" s="38"/>
      <c r="H108" s="123">
        <v>0</v>
      </c>
      <c r="I108" s="131" t="s">
        <v>351</v>
      </c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99"/>
    </row>
    <row r="109" spans="1:76" s="39" customFormat="1" ht="34.5" customHeight="1">
      <c r="A109" s="127">
        <v>4</v>
      </c>
      <c r="B109" s="212"/>
      <c r="C109" s="39" t="s">
        <v>1794</v>
      </c>
      <c r="D109" s="39" t="s">
        <v>1795</v>
      </c>
      <c r="E109" s="38" t="s">
        <v>1796</v>
      </c>
      <c r="F109" s="39" t="s">
        <v>799</v>
      </c>
      <c r="G109" s="38"/>
      <c r="H109" s="123">
        <f>100/2</f>
        <v>50</v>
      </c>
      <c r="I109" s="131" t="s">
        <v>351</v>
      </c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99"/>
    </row>
    <row r="110" spans="1:76" s="39" customFormat="1" ht="45" customHeight="1">
      <c r="A110" s="127">
        <v>5</v>
      </c>
      <c r="B110" s="212"/>
      <c r="C110" s="39" t="s">
        <v>1797</v>
      </c>
      <c r="D110" s="39" t="s">
        <v>837</v>
      </c>
      <c r="E110" s="38" t="s">
        <v>800</v>
      </c>
      <c r="F110" s="39" t="s">
        <v>801</v>
      </c>
      <c r="G110" s="38"/>
      <c r="H110" s="123">
        <f>100/2</f>
        <v>50</v>
      </c>
      <c r="I110" s="131" t="s">
        <v>351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99"/>
    </row>
    <row r="111" spans="1:76" s="39" customFormat="1" ht="51.75" customHeight="1">
      <c r="A111" s="127">
        <v>1</v>
      </c>
      <c r="B111" s="212">
        <v>802</v>
      </c>
      <c r="C111" s="38" t="s">
        <v>802</v>
      </c>
      <c r="D111" s="38" t="s">
        <v>1798</v>
      </c>
      <c r="E111" s="38" t="s">
        <v>1799</v>
      </c>
      <c r="F111" s="38" t="s">
        <v>1800</v>
      </c>
      <c r="G111" s="38" t="s">
        <v>789</v>
      </c>
      <c r="H111" s="123">
        <f>1000/2</f>
        <v>500</v>
      </c>
      <c r="I111" s="131" t="s">
        <v>1306</v>
      </c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99"/>
    </row>
    <row r="112" spans="1:76" s="39" customFormat="1" ht="48.75" customHeight="1">
      <c r="A112" s="127">
        <v>2</v>
      </c>
      <c r="B112" s="212"/>
      <c r="C112" s="38" t="s">
        <v>1648</v>
      </c>
      <c r="D112" s="38" t="s">
        <v>1801</v>
      </c>
      <c r="E112" s="38" t="s">
        <v>1802</v>
      </c>
      <c r="F112" s="38" t="s">
        <v>1803</v>
      </c>
      <c r="G112" s="38" t="s">
        <v>1804</v>
      </c>
      <c r="H112" s="123">
        <f>500/2</f>
        <v>250</v>
      </c>
      <c r="I112" s="131" t="s">
        <v>1306</v>
      </c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99"/>
    </row>
    <row r="113" spans="1:76" s="39" customFormat="1" ht="39" customHeight="1">
      <c r="A113" s="127">
        <v>3</v>
      </c>
      <c r="B113" s="212"/>
      <c r="C113" s="38" t="s">
        <v>1805</v>
      </c>
      <c r="D113" s="38" t="s">
        <v>1801</v>
      </c>
      <c r="E113" s="38" t="s">
        <v>1806</v>
      </c>
      <c r="F113" s="38" t="s">
        <v>803</v>
      </c>
      <c r="G113" s="38" t="s">
        <v>1706</v>
      </c>
      <c r="H113" s="123">
        <v>500</v>
      </c>
      <c r="I113" s="131" t="s">
        <v>1306</v>
      </c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99"/>
    </row>
    <row r="114" spans="1:76" s="39" customFormat="1" ht="37.5" customHeight="1">
      <c r="A114" s="127">
        <v>4</v>
      </c>
      <c r="B114" s="212"/>
      <c r="C114" s="38" t="s">
        <v>804</v>
      </c>
      <c r="D114" s="38" t="s">
        <v>1288</v>
      </c>
      <c r="E114" s="38" t="s">
        <v>1807</v>
      </c>
      <c r="F114" s="38" t="s">
        <v>1808</v>
      </c>
      <c r="G114" s="38" t="s">
        <v>805</v>
      </c>
      <c r="H114" s="123">
        <v>100</v>
      </c>
      <c r="I114" s="131" t="s">
        <v>1306</v>
      </c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99"/>
    </row>
    <row r="115" spans="1:76" s="39" customFormat="1" ht="48.75" customHeight="1">
      <c r="A115" s="127">
        <v>5</v>
      </c>
      <c r="B115" s="212"/>
      <c r="C115" s="38" t="s">
        <v>425</v>
      </c>
      <c r="D115" s="39" t="s">
        <v>806</v>
      </c>
      <c r="E115" s="38" t="s">
        <v>807</v>
      </c>
      <c r="F115" s="39" t="s">
        <v>808</v>
      </c>
      <c r="G115" s="38" t="s">
        <v>809</v>
      </c>
      <c r="H115" s="123">
        <f>100/2</f>
        <v>50</v>
      </c>
      <c r="I115" s="131" t="s">
        <v>1306</v>
      </c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99"/>
    </row>
    <row r="116" spans="1:76" s="39" customFormat="1" ht="48" customHeight="1">
      <c r="A116" s="127">
        <v>6</v>
      </c>
      <c r="B116" s="212"/>
      <c r="C116" s="38" t="s">
        <v>790</v>
      </c>
      <c r="D116" s="38" t="s">
        <v>791</v>
      </c>
      <c r="E116" s="38" t="s">
        <v>792</v>
      </c>
      <c r="F116" s="38" t="s">
        <v>793</v>
      </c>
      <c r="G116" s="38"/>
      <c r="H116" s="99">
        <v>100</v>
      </c>
      <c r="I116" s="131" t="s">
        <v>1306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99"/>
    </row>
    <row r="117" spans="1:76" s="39" customFormat="1" ht="37.5" customHeight="1">
      <c r="A117" s="127">
        <v>7</v>
      </c>
      <c r="B117" s="212"/>
      <c r="C117" s="39" t="s">
        <v>794</v>
      </c>
      <c r="D117" s="39" t="s">
        <v>795</v>
      </c>
      <c r="E117" s="38" t="s">
        <v>961</v>
      </c>
      <c r="F117" s="38" t="s">
        <v>810</v>
      </c>
      <c r="G117" s="38" t="s">
        <v>811</v>
      </c>
      <c r="H117" s="123">
        <f>300/2</f>
        <v>150</v>
      </c>
      <c r="I117" s="131" t="s">
        <v>1306</v>
      </c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99"/>
    </row>
    <row r="118" spans="1:76" s="39" customFormat="1" ht="41.25" customHeight="1">
      <c r="A118" s="127">
        <v>8</v>
      </c>
      <c r="B118" s="212"/>
      <c r="C118" s="39" t="s">
        <v>812</v>
      </c>
      <c r="D118" s="39" t="s">
        <v>813</v>
      </c>
      <c r="E118" s="38" t="s">
        <v>814</v>
      </c>
      <c r="F118" s="39" t="s">
        <v>815</v>
      </c>
      <c r="G118" s="38" t="s">
        <v>816</v>
      </c>
      <c r="H118" s="123">
        <f>700/2</f>
        <v>350</v>
      </c>
      <c r="I118" s="131" t="s">
        <v>1306</v>
      </c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99"/>
    </row>
    <row r="119" spans="1:76" s="39" customFormat="1" ht="49.5" customHeight="1">
      <c r="A119" s="127">
        <v>9</v>
      </c>
      <c r="B119" s="212"/>
      <c r="C119" s="39" t="s">
        <v>817</v>
      </c>
      <c r="D119" s="39" t="s">
        <v>818</v>
      </c>
      <c r="E119" s="38" t="s">
        <v>819</v>
      </c>
      <c r="F119" s="39" t="s">
        <v>820</v>
      </c>
      <c r="G119" s="38" t="s">
        <v>821</v>
      </c>
      <c r="H119" s="123">
        <f>700/2</f>
        <v>350</v>
      </c>
      <c r="I119" s="131" t="s">
        <v>1306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99"/>
    </row>
    <row r="120" spans="1:76" s="39" customFormat="1" ht="39.75" customHeight="1">
      <c r="A120" s="127">
        <v>10</v>
      </c>
      <c r="B120" s="212"/>
      <c r="C120" s="38" t="s">
        <v>822</v>
      </c>
      <c r="D120" s="39" t="s">
        <v>813</v>
      </c>
      <c r="E120" s="38" t="s">
        <v>823</v>
      </c>
      <c r="F120" s="39" t="s">
        <v>824</v>
      </c>
      <c r="G120" s="38" t="s">
        <v>825</v>
      </c>
      <c r="H120" s="123">
        <f>700/2</f>
        <v>350</v>
      </c>
      <c r="I120" s="131" t="s">
        <v>1306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99"/>
    </row>
    <row r="121" spans="1:76" s="39" customFormat="1" ht="47.25" customHeight="1">
      <c r="A121" s="127">
        <v>11</v>
      </c>
      <c r="B121" s="212"/>
      <c r="C121" s="39" t="s">
        <v>826</v>
      </c>
      <c r="D121" s="39" t="s">
        <v>962</v>
      </c>
      <c r="E121" s="38" t="s">
        <v>963</v>
      </c>
      <c r="F121" s="39" t="s">
        <v>827</v>
      </c>
      <c r="G121" s="38" t="s">
        <v>964</v>
      </c>
      <c r="H121" s="123">
        <f>700/2</f>
        <v>350</v>
      </c>
      <c r="I121" s="131" t="s">
        <v>1306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99"/>
    </row>
    <row r="122" spans="1:76" s="39" customFormat="1" ht="32.25" customHeight="1">
      <c r="A122" s="127">
        <v>12</v>
      </c>
      <c r="B122" s="212"/>
      <c r="C122" s="38" t="s">
        <v>965</v>
      </c>
      <c r="D122" s="38" t="s">
        <v>776</v>
      </c>
      <c r="E122" s="38" t="s">
        <v>966</v>
      </c>
      <c r="F122" s="38" t="s">
        <v>828</v>
      </c>
      <c r="G122" s="38" t="s">
        <v>951</v>
      </c>
      <c r="H122" s="123">
        <f>500/2</f>
        <v>250</v>
      </c>
      <c r="I122" s="131" t="s">
        <v>1306</v>
      </c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99"/>
    </row>
    <row r="123" spans="1:76" s="39" customFormat="1" ht="45" customHeight="1">
      <c r="A123" s="127">
        <v>13</v>
      </c>
      <c r="B123" s="212"/>
      <c r="C123" s="38" t="s">
        <v>984</v>
      </c>
      <c r="D123" s="38" t="s">
        <v>985</v>
      </c>
      <c r="E123" s="38" t="s">
        <v>986</v>
      </c>
      <c r="F123" s="38" t="s">
        <v>828</v>
      </c>
      <c r="G123" s="38" t="s">
        <v>987</v>
      </c>
      <c r="H123" s="123">
        <f>500/2</f>
        <v>250</v>
      </c>
      <c r="I123" s="131" t="s">
        <v>1306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99"/>
    </row>
    <row r="124" spans="1:76" s="39" customFormat="1" ht="51.75" customHeight="1">
      <c r="A124" s="127">
        <v>14</v>
      </c>
      <c r="B124" s="212"/>
      <c r="C124" s="39" t="s">
        <v>1809</v>
      </c>
      <c r="D124" s="39" t="s">
        <v>988</v>
      </c>
      <c r="E124" s="38" t="s">
        <v>989</v>
      </c>
      <c r="F124" s="39" t="s">
        <v>990</v>
      </c>
      <c r="G124" s="38" t="s">
        <v>991</v>
      </c>
      <c r="H124" s="121">
        <f>700/3</f>
        <v>233.33333333333334</v>
      </c>
      <c r="I124" s="131" t="s">
        <v>1306</v>
      </c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99"/>
    </row>
    <row r="125" spans="1:76" s="39" customFormat="1" ht="51" customHeight="1">
      <c r="A125" s="127">
        <v>15</v>
      </c>
      <c r="B125" s="212"/>
      <c r="C125" s="39" t="s">
        <v>426</v>
      </c>
      <c r="D125" s="39" t="s">
        <v>992</v>
      </c>
      <c r="E125" s="38" t="s">
        <v>993</v>
      </c>
      <c r="F125" s="39" t="s">
        <v>994</v>
      </c>
      <c r="G125" s="38" t="s">
        <v>995</v>
      </c>
      <c r="H125" s="123">
        <f>700/2</f>
        <v>350</v>
      </c>
      <c r="I125" s="131" t="s">
        <v>1306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99"/>
    </row>
    <row r="126" spans="1:76" s="39" customFormat="1" ht="39.75" customHeight="1">
      <c r="A126" s="127">
        <v>16</v>
      </c>
      <c r="B126" s="212"/>
      <c r="C126" s="39" t="s">
        <v>996</v>
      </c>
      <c r="D126" s="39" t="s">
        <v>968</v>
      </c>
      <c r="E126" s="38" t="s">
        <v>997</v>
      </c>
      <c r="F126" s="39" t="s">
        <v>969</v>
      </c>
      <c r="H126" s="123">
        <f>500/2</f>
        <v>250</v>
      </c>
      <c r="I126" s="131" t="s">
        <v>1306</v>
      </c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99"/>
    </row>
    <row r="127" spans="1:76" s="39" customFormat="1" ht="33.75" customHeight="1">
      <c r="A127" s="127">
        <v>17</v>
      </c>
      <c r="B127" s="212"/>
      <c r="C127" s="39" t="s">
        <v>427</v>
      </c>
      <c r="D127" s="39" t="s">
        <v>998</v>
      </c>
      <c r="E127" s="38" t="s">
        <v>999</v>
      </c>
      <c r="F127" s="39" t="s">
        <v>1912</v>
      </c>
      <c r="G127" s="38"/>
      <c r="H127" s="123">
        <f>300/3</f>
        <v>100</v>
      </c>
      <c r="I127" s="131" t="s">
        <v>1306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99"/>
    </row>
    <row r="128" spans="1:76" s="39" customFormat="1" ht="30.75" customHeight="1">
      <c r="A128" s="127">
        <v>18</v>
      </c>
      <c r="B128" s="212"/>
      <c r="C128" s="39" t="s">
        <v>967</v>
      </c>
      <c r="D128" s="39" t="s">
        <v>968</v>
      </c>
      <c r="E128" s="38" t="s">
        <v>1000</v>
      </c>
      <c r="F128" s="39" t="s">
        <v>969</v>
      </c>
      <c r="H128" s="123">
        <f>500/2</f>
        <v>250</v>
      </c>
      <c r="I128" s="131" t="s">
        <v>1306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99"/>
    </row>
    <row r="129" spans="1:76" s="39" customFormat="1" ht="36" customHeight="1">
      <c r="A129" s="127">
        <v>19</v>
      </c>
      <c r="B129" s="212"/>
      <c r="C129" s="38" t="s">
        <v>1001</v>
      </c>
      <c r="D129" s="38" t="s">
        <v>1002</v>
      </c>
      <c r="E129" s="38" t="s">
        <v>1003</v>
      </c>
      <c r="F129" s="38" t="s">
        <v>1004</v>
      </c>
      <c r="G129" s="38"/>
      <c r="H129" s="123">
        <f>100/2</f>
        <v>50</v>
      </c>
      <c r="I129" s="131" t="s">
        <v>1306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99"/>
    </row>
    <row r="130" spans="1:76" s="39" customFormat="1" ht="24.75" customHeight="1">
      <c r="A130" s="127">
        <v>20</v>
      </c>
      <c r="B130" s="212"/>
      <c r="C130" s="38" t="s">
        <v>1005</v>
      </c>
      <c r="D130" s="39" t="s">
        <v>1658</v>
      </c>
      <c r="E130" s="38" t="s">
        <v>1006</v>
      </c>
      <c r="F130" s="39" t="s">
        <v>1007</v>
      </c>
      <c r="G130" s="38"/>
      <c r="H130" s="123">
        <f>100/2</f>
        <v>50</v>
      </c>
      <c r="I130" s="131" t="s">
        <v>1306</v>
      </c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99"/>
    </row>
    <row r="131" spans="1:76" s="39" customFormat="1" ht="55.5" customHeight="1">
      <c r="A131" s="127">
        <v>21</v>
      </c>
      <c r="B131" s="212"/>
      <c r="C131" s="39" t="s">
        <v>1008</v>
      </c>
      <c r="D131" s="39" t="s">
        <v>1291</v>
      </c>
      <c r="E131" s="38" t="s">
        <v>1009</v>
      </c>
      <c r="F131" s="39" t="s">
        <v>1010</v>
      </c>
      <c r="G131" s="38"/>
      <c r="H131" s="123">
        <f>300/2</f>
        <v>150</v>
      </c>
      <c r="I131" s="131" t="s">
        <v>1306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99"/>
    </row>
    <row r="132" spans="1:76" s="39" customFormat="1" ht="48" customHeight="1">
      <c r="A132" s="127">
        <v>22</v>
      </c>
      <c r="B132" s="212"/>
      <c r="C132" s="39" t="s">
        <v>1548</v>
      </c>
      <c r="D132" s="39" t="s">
        <v>1291</v>
      </c>
      <c r="E132" s="38" t="s">
        <v>1549</v>
      </c>
      <c r="F132" s="39" t="s">
        <v>1010</v>
      </c>
      <c r="G132" s="38"/>
      <c r="H132" s="123">
        <f>300/2</f>
        <v>150</v>
      </c>
      <c r="I132" s="131" t="s">
        <v>1306</v>
      </c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99"/>
    </row>
    <row r="133" spans="1:76" s="39" customFormat="1" ht="57.75" customHeight="1">
      <c r="A133" s="127">
        <v>23</v>
      </c>
      <c r="B133" s="212"/>
      <c r="C133" s="39" t="s">
        <v>1550</v>
      </c>
      <c r="D133" s="39" t="s">
        <v>1913</v>
      </c>
      <c r="E133" s="38" t="s">
        <v>428</v>
      </c>
      <c r="F133" s="39" t="s">
        <v>429</v>
      </c>
      <c r="G133" s="38"/>
      <c r="H133" s="123">
        <f>300/2</f>
        <v>150</v>
      </c>
      <c r="I133" s="131" t="s">
        <v>1306</v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99"/>
    </row>
    <row r="134" spans="1:76" s="39" customFormat="1" ht="27" customHeight="1">
      <c r="A134" s="127">
        <v>24</v>
      </c>
      <c r="B134" s="212"/>
      <c r="C134" s="39" t="s">
        <v>430</v>
      </c>
      <c r="D134" s="39" t="s">
        <v>1914</v>
      </c>
      <c r="E134" s="38" t="s">
        <v>1915</v>
      </c>
      <c r="F134" s="39" t="s">
        <v>1916</v>
      </c>
      <c r="H134" s="123">
        <f>500/2</f>
        <v>250</v>
      </c>
      <c r="I134" s="131" t="s">
        <v>1306</v>
      </c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99"/>
    </row>
    <row r="135" spans="1:76" s="39" customFormat="1" ht="44.25" customHeight="1">
      <c r="A135" s="127">
        <v>25</v>
      </c>
      <c r="B135" s="212"/>
      <c r="C135" s="39" t="s">
        <v>431</v>
      </c>
      <c r="D135" s="39" t="s">
        <v>1917</v>
      </c>
      <c r="E135" s="38" t="s">
        <v>1918</v>
      </c>
      <c r="F135" s="39" t="s">
        <v>1919</v>
      </c>
      <c r="H135" s="123">
        <f>500/3</f>
        <v>166.66666666666666</v>
      </c>
      <c r="I135" s="131" t="s">
        <v>1306</v>
      </c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99"/>
    </row>
    <row r="136" spans="1:76" s="67" customFormat="1" ht="33" customHeight="1">
      <c r="A136" s="127">
        <v>26</v>
      </c>
      <c r="B136" s="212"/>
      <c r="C136" s="69" t="s">
        <v>1920</v>
      </c>
      <c r="D136" s="69" t="s">
        <v>1921</v>
      </c>
      <c r="E136" s="69" t="s">
        <v>1922</v>
      </c>
      <c r="F136" s="69" t="s">
        <v>881</v>
      </c>
      <c r="G136" s="38" t="s">
        <v>1708</v>
      </c>
      <c r="H136" s="123">
        <v>100</v>
      </c>
      <c r="I136" s="131" t="s">
        <v>1306</v>
      </c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44"/>
    </row>
    <row r="137" spans="1:76" s="39" customFormat="1" ht="45.75" customHeight="1">
      <c r="A137" s="127">
        <v>27</v>
      </c>
      <c r="B137" s="212"/>
      <c r="C137" s="38" t="s">
        <v>1923</v>
      </c>
      <c r="D137" s="38" t="s">
        <v>1649</v>
      </c>
      <c r="E137" s="38" t="s">
        <v>1924</v>
      </c>
      <c r="F137" s="38" t="s">
        <v>1925</v>
      </c>
      <c r="G137" s="38"/>
      <c r="H137" s="123">
        <f>100/2</f>
        <v>50</v>
      </c>
      <c r="I137" s="131" t="s">
        <v>1306</v>
      </c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99"/>
    </row>
    <row r="138" spans="1:76" s="39" customFormat="1" ht="34.5" customHeight="1">
      <c r="A138" s="127">
        <v>28</v>
      </c>
      <c r="B138" s="212"/>
      <c r="C138" s="39" t="s">
        <v>1926</v>
      </c>
      <c r="D138" s="39" t="s">
        <v>1927</v>
      </c>
      <c r="E138" s="38" t="s">
        <v>1928</v>
      </c>
      <c r="F138" s="39" t="s">
        <v>1929</v>
      </c>
      <c r="G138" s="38"/>
      <c r="H138" s="123">
        <f>300/2</f>
        <v>150</v>
      </c>
      <c r="I138" s="131" t="s">
        <v>1306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99"/>
    </row>
    <row r="139" spans="1:76" s="39" customFormat="1" ht="56.25" customHeight="1">
      <c r="A139" s="127">
        <v>29</v>
      </c>
      <c r="B139" s="212"/>
      <c r="C139" s="39" t="s">
        <v>432</v>
      </c>
      <c r="D139" s="39" t="s">
        <v>1930</v>
      </c>
      <c r="E139" s="38" t="s">
        <v>1931</v>
      </c>
      <c r="F139" s="39" t="s">
        <v>1932</v>
      </c>
      <c r="G139" s="38"/>
      <c r="H139" s="123">
        <f>100/2</f>
        <v>50</v>
      </c>
      <c r="I139" s="131" t="s">
        <v>1306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99"/>
    </row>
    <row r="140" spans="1:76" s="39" customFormat="1" ht="55.5" customHeight="1">
      <c r="A140" s="127">
        <v>30</v>
      </c>
      <c r="B140" s="212"/>
      <c r="C140" s="38" t="s">
        <v>591</v>
      </c>
      <c r="D140" s="39" t="s">
        <v>1933</v>
      </c>
      <c r="E140" s="38" t="s">
        <v>1934</v>
      </c>
      <c r="F140" s="39" t="s">
        <v>1935</v>
      </c>
      <c r="G140" s="38"/>
      <c r="H140" s="123">
        <f>100/2</f>
        <v>50</v>
      </c>
      <c r="I140" s="131" t="s">
        <v>1306</v>
      </c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99"/>
    </row>
    <row r="141" spans="1:76" s="39" customFormat="1" ht="55.5" customHeight="1">
      <c r="A141" s="127">
        <v>31</v>
      </c>
      <c r="B141" s="212"/>
      <c r="C141" s="39" t="s">
        <v>1936</v>
      </c>
      <c r="D141" s="39" t="s">
        <v>1937</v>
      </c>
      <c r="E141" s="38" t="s">
        <v>1938</v>
      </c>
      <c r="F141" s="39" t="s">
        <v>433</v>
      </c>
      <c r="G141" s="38"/>
      <c r="H141" s="123">
        <f>300/2</f>
        <v>150</v>
      </c>
      <c r="I141" s="131" t="s">
        <v>1306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99"/>
    </row>
    <row r="142" spans="1:76" s="39" customFormat="1" ht="48" customHeight="1">
      <c r="A142" s="127">
        <v>32</v>
      </c>
      <c r="B142" s="212"/>
      <c r="C142" s="39" t="s">
        <v>1216</v>
      </c>
      <c r="D142" s="39" t="s">
        <v>1810</v>
      </c>
      <c r="E142" s="38" t="s">
        <v>434</v>
      </c>
      <c r="F142" s="39" t="s">
        <v>1217</v>
      </c>
      <c r="G142" s="38" t="s">
        <v>435</v>
      </c>
      <c r="H142" s="123">
        <f>700/2</f>
        <v>350</v>
      </c>
      <c r="I142" s="131" t="s">
        <v>1306</v>
      </c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99"/>
    </row>
    <row r="143" spans="1:76" s="39" customFormat="1" ht="28.5" customHeight="1">
      <c r="A143" s="127">
        <v>33</v>
      </c>
      <c r="B143" s="212"/>
      <c r="C143" s="39" t="s">
        <v>436</v>
      </c>
      <c r="D143" s="39" t="s">
        <v>1658</v>
      </c>
      <c r="E143" s="38" t="s">
        <v>437</v>
      </c>
      <c r="F143" s="39" t="s">
        <v>1551</v>
      </c>
      <c r="G143" s="38"/>
      <c r="H143" s="123">
        <f>100/2</f>
        <v>50</v>
      </c>
      <c r="I143" s="131" t="s">
        <v>1306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99"/>
    </row>
    <row r="144" spans="1:76" s="39" customFormat="1" ht="49.5" customHeight="1">
      <c r="A144" s="127">
        <v>34</v>
      </c>
      <c r="B144" s="212"/>
      <c r="C144" s="39" t="s">
        <v>1552</v>
      </c>
      <c r="D144" s="38" t="s">
        <v>1218</v>
      </c>
      <c r="E144" s="38" t="s">
        <v>1650</v>
      </c>
      <c r="F144" s="39" t="s">
        <v>1553</v>
      </c>
      <c r="G144" s="38"/>
      <c r="H144" s="123">
        <f>100/2</f>
        <v>50</v>
      </c>
      <c r="I144" s="131" t="s">
        <v>1306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99"/>
    </row>
    <row r="145" spans="1:76" s="39" customFormat="1" ht="69.75" customHeight="1">
      <c r="A145" s="127">
        <v>35</v>
      </c>
      <c r="B145" s="212"/>
      <c r="C145" s="38" t="s">
        <v>189</v>
      </c>
      <c r="D145" s="39" t="s">
        <v>1219</v>
      </c>
      <c r="E145" s="38" t="s">
        <v>1220</v>
      </c>
      <c r="F145" s="39" t="s">
        <v>1221</v>
      </c>
      <c r="G145" s="38"/>
      <c r="H145" s="123">
        <f>300/2</f>
        <v>150</v>
      </c>
      <c r="I145" s="131" t="s">
        <v>1306</v>
      </c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99"/>
    </row>
    <row r="146" spans="1:76" s="39" customFormat="1" ht="45" customHeight="1">
      <c r="A146" s="127">
        <v>36</v>
      </c>
      <c r="B146" s="212"/>
      <c r="C146" s="39" t="s">
        <v>1222</v>
      </c>
      <c r="D146" s="39" t="s">
        <v>1223</v>
      </c>
      <c r="E146" s="38" t="s">
        <v>438</v>
      </c>
      <c r="F146" s="39" t="s">
        <v>1224</v>
      </c>
      <c r="H146" s="123">
        <f>500/2</f>
        <v>250</v>
      </c>
      <c r="I146" s="131" t="s">
        <v>1306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99"/>
    </row>
    <row r="147" spans="1:254" s="62" customFormat="1" ht="49.5" customHeight="1">
      <c r="A147" s="127">
        <v>37</v>
      </c>
      <c r="B147" s="38"/>
      <c r="C147" s="124" t="s">
        <v>1225</v>
      </c>
      <c r="D147" s="124" t="s">
        <v>1226</v>
      </c>
      <c r="E147" s="38" t="s">
        <v>1227</v>
      </c>
      <c r="F147" s="38" t="s">
        <v>878</v>
      </c>
      <c r="G147" s="38" t="s">
        <v>1228</v>
      </c>
      <c r="H147" s="99"/>
      <c r="I147" s="131" t="s">
        <v>1306</v>
      </c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100"/>
      <c r="ED147" s="100"/>
      <c r="EE147" s="100"/>
      <c r="EF147" s="100"/>
      <c r="EG147" s="100"/>
      <c r="EH147" s="100"/>
      <c r="EI147" s="100"/>
      <c r="EJ147" s="100"/>
      <c r="EK147" s="100"/>
      <c r="EL147" s="100"/>
      <c r="EM147" s="100"/>
      <c r="EN147" s="100"/>
      <c r="EO147" s="100"/>
      <c r="EP147" s="100"/>
      <c r="EQ147" s="100"/>
      <c r="ER147" s="100"/>
      <c r="ES147" s="100"/>
      <c r="ET147" s="100"/>
      <c r="EU147" s="100"/>
      <c r="EV147" s="100"/>
      <c r="EW147" s="100"/>
      <c r="EX147" s="100"/>
      <c r="EY147" s="100"/>
      <c r="EZ147" s="100"/>
      <c r="FA147" s="100"/>
      <c r="FB147" s="100"/>
      <c r="FC147" s="100"/>
      <c r="FD147" s="100"/>
      <c r="FE147" s="100"/>
      <c r="FF147" s="100"/>
      <c r="FG147" s="100"/>
      <c r="FH147" s="100"/>
      <c r="FI147" s="100"/>
      <c r="FJ147" s="100"/>
      <c r="FK147" s="100"/>
      <c r="FL147" s="100"/>
      <c r="FM147" s="100"/>
      <c r="FN147" s="100"/>
      <c r="FO147" s="100"/>
      <c r="FP147" s="100"/>
      <c r="FQ147" s="100"/>
      <c r="FR147" s="100"/>
      <c r="FS147" s="100"/>
      <c r="FT147" s="100"/>
      <c r="FU147" s="100"/>
      <c r="FV147" s="100"/>
      <c r="FW147" s="100"/>
      <c r="FX147" s="100"/>
      <c r="FY147" s="100"/>
      <c r="FZ147" s="100"/>
      <c r="GA147" s="100"/>
      <c r="GB147" s="100"/>
      <c r="GC147" s="100"/>
      <c r="GD147" s="100"/>
      <c r="GE147" s="100"/>
      <c r="GF147" s="100"/>
      <c r="GG147" s="100"/>
      <c r="GH147" s="100"/>
      <c r="GI147" s="100"/>
      <c r="GJ147" s="100"/>
      <c r="GK147" s="100"/>
      <c r="GL147" s="100"/>
      <c r="GM147" s="100"/>
      <c r="GN147" s="100"/>
      <c r="GO147" s="100"/>
      <c r="GP147" s="100"/>
      <c r="GQ147" s="100"/>
      <c r="GR147" s="100"/>
      <c r="GS147" s="100"/>
      <c r="GT147" s="100"/>
      <c r="GU147" s="100"/>
      <c r="GV147" s="100"/>
      <c r="GW147" s="100"/>
      <c r="GX147" s="100"/>
      <c r="GY147" s="100"/>
      <c r="GZ147" s="100"/>
      <c r="HA147" s="100"/>
      <c r="HB147" s="100"/>
      <c r="HC147" s="100"/>
      <c r="HD147" s="100"/>
      <c r="HE147" s="100"/>
      <c r="HF147" s="100"/>
      <c r="HG147" s="100"/>
      <c r="HH147" s="100"/>
      <c r="HI147" s="100"/>
      <c r="HJ147" s="100"/>
      <c r="HK147" s="100"/>
      <c r="HL147" s="100"/>
      <c r="HM147" s="100"/>
      <c r="HN147" s="100"/>
      <c r="HO147" s="100"/>
      <c r="HP147" s="100"/>
      <c r="HQ147" s="100"/>
      <c r="HR147" s="100"/>
      <c r="HS147" s="100"/>
      <c r="HT147" s="100"/>
      <c r="HU147" s="100"/>
      <c r="HV147" s="100"/>
      <c r="HW147" s="100"/>
      <c r="HX147" s="100"/>
      <c r="HY147" s="100"/>
      <c r="HZ147" s="100"/>
      <c r="IA147" s="100"/>
      <c r="IB147" s="100"/>
      <c r="IC147" s="100"/>
      <c r="ID147" s="100"/>
      <c r="IE147" s="100"/>
      <c r="IF147" s="100"/>
      <c r="IG147" s="100"/>
      <c r="IH147" s="100"/>
      <c r="II147" s="100"/>
      <c r="IJ147" s="100"/>
      <c r="IK147" s="100"/>
      <c r="IL147" s="100"/>
      <c r="IM147" s="100"/>
      <c r="IN147" s="100"/>
      <c r="IO147" s="100"/>
      <c r="IP147" s="100"/>
      <c r="IQ147" s="100"/>
      <c r="IR147" s="100"/>
      <c r="IS147" s="100"/>
      <c r="IT147" s="100"/>
    </row>
    <row r="148" spans="1:76" s="39" customFormat="1" ht="48" customHeight="1">
      <c r="A148" s="127">
        <v>1</v>
      </c>
      <c r="B148" s="212">
        <v>802</v>
      </c>
      <c r="C148" s="39" t="s">
        <v>1229</v>
      </c>
      <c r="D148" s="39" t="s">
        <v>1312</v>
      </c>
      <c r="E148" s="38" t="s">
        <v>1230</v>
      </c>
      <c r="F148" s="39" t="s">
        <v>1231</v>
      </c>
      <c r="G148" s="38"/>
      <c r="H148" s="123">
        <f>300/2</f>
        <v>150</v>
      </c>
      <c r="I148" s="131" t="s">
        <v>352</v>
      </c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99"/>
    </row>
    <row r="149" spans="1:76" s="39" customFormat="1" ht="40.5" customHeight="1">
      <c r="A149" s="127">
        <v>2</v>
      </c>
      <c r="B149" s="212"/>
      <c r="C149" s="38" t="s">
        <v>1232</v>
      </c>
      <c r="D149" s="39" t="s">
        <v>1233</v>
      </c>
      <c r="E149" s="38" t="s">
        <v>1234</v>
      </c>
      <c r="F149" s="39" t="s">
        <v>1235</v>
      </c>
      <c r="G149" s="38"/>
      <c r="H149" s="123">
        <f>300/2</f>
        <v>150</v>
      </c>
      <c r="I149" s="131" t="s">
        <v>352</v>
      </c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99"/>
    </row>
    <row r="150" spans="1:76" s="39" customFormat="1" ht="41.25" customHeight="1">
      <c r="A150" s="127">
        <v>3</v>
      </c>
      <c r="B150" s="212"/>
      <c r="C150" s="39" t="s">
        <v>1236</v>
      </c>
      <c r="D150" s="39" t="s">
        <v>1312</v>
      </c>
      <c r="E150" s="38" t="s">
        <v>1237</v>
      </c>
      <c r="F150" s="39" t="s">
        <v>1238</v>
      </c>
      <c r="G150" s="38"/>
      <c r="H150" s="123">
        <f>300/2</f>
        <v>150</v>
      </c>
      <c r="I150" s="131" t="s">
        <v>352</v>
      </c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99"/>
    </row>
    <row r="151" spans="1:76" s="39" customFormat="1" ht="33.75" customHeight="1">
      <c r="A151" s="127">
        <v>4</v>
      </c>
      <c r="B151" s="212"/>
      <c r="C151" s="38" t="s">
        <v>1239</v>
      </c>
      <c r="D151" s="38" t="s">
        <v>1240</v>
      </c>
      <c r="E151" s="38" t="s">
        <v>1241</v>
      </c>
      <c r="F151" s="38" t="s">
        <v>10</v>
      </c>
      <c r="G151" s="38" t="s">
        <v>520</v>
      </c>
      <c r="H151" s="123">
        <v>500</v>
      </c>
      <c r="I151" s="131" t="s">
        <v>352</v>
      </c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99"/>
    </row>
    <row r="152" spans="1:76" s="39" customFormat="1" ht="28.5" customHeight="1">
      <c r="A152" s="127">
        <v>1</v>
      </c>
      <c r="B152" s="212">
        <v>802</v>
      </c>
      <c r="C152" s="38" t="s">
        <v>11</v>
      </c>
      <c r="D152" s="38" t="s">
        <v>12</v>
      </c>
      <c r="E152" s="38" t="s">
        <v>439</v>
      </c>
      <c r="F152" s="39" t="s">
        <v>440</v>
      </c>
      <c r="G152" s="38" t="s">
        <v>1696</v>
      </c>
      <c r="H152" s="110">
        <f>500/2</f>
        <v>250</v>
      </c>
      <c r="I152" s="131" t="s">
        <v>353</v>
      </c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99"/>
    </row>
    <row r="153" spans="1:76" s="39" customFormat="1" ht="20.25" customHeight="1">
      <c r="A153" s="127">
        <v>2</v>
      </c>
      <c r="B153" s="212"/>
      <c r="C153" s="39" t="s">
        <v>441</v>
      </c>
      <c r="D153" s="39" t="s">
        <v>442</v>
      </c>
      <c r="E153" s="38" t="s">
        <v>190</v>
      </c>
      <c r="F153" s="39" t="s">
        <v>191</v>
      </c>
      <c r="G153" s="38"/>
      <c r="H153" s="113">
        <v>300</v>
      </c>
      <c r="I153" s="131" t="s">
        <v>353</v>
      </c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99"/>
    </row>
    <row r="154" spans="1:76" s="25" customFormat="1" ht="41.25" customHeight="1">
      <c r="A154" s="127">
        <v>1</v>
      </c>
      <c r="B154" s="208">
        <v>803</v>
      </c>
      <c r="C154" s="23" t="s">
        <v>13</v>
      </c>
      <c r="D154" s="25" t="s">
        <v>14</v>
      </c>
      <c r="E154" s="25" t="s">
        <v>15</v>
      </c>
      <c r="F154" s="25" t="s">
        <v>1814</v>
      </c>
      <c r="G154" s="38"/>
      <c r="H154" s="110">
        <f>300/3</f>
        <v>100</v>
      </c>
      <c r="I154" s="131" t="s">
        <v>354</v>
      </c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40"/>
    </row>
    <row r="155" spans="1:76" s="25" customFormat="1" ht="43.5" customHeight="1">
      <c r="A155" s="127">
        <v>2</v>
      </c>
      <c r="B155" s="208"/>
      <c r="C155" s="23" t="s">
        <v>16</v>
      </c>
      <c r="D155" s="25" t="s">
        <v>17</v>
      </c>
      <c r="E155" s="25" t="s">
        <v>18</v>
      </c>
      <c r="F155" s="23" t="s">
        <v>19</v>
      </c>
      <c r="G155" s="39"/>
      <c r="H155" s="110">
        <v>500</v>
      </c>
      <c r="I155" s="131" t="s">
        <v>354</v>
      </c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40"/>
    </row>
    <row r="156" spans="1:76" s="25" customFormat="1" ht="33.75" customHeight="1">
      <c r="A156" s="127">
        <v>3</v>
      </c>
      <c r="B156" s="208"/>
      <c r="C156" s="25" t="s">
        <v>20</v>
      </c>
      <c r="D156" s="25" t="s">
        <v>57</v>
      </c>
      <c r="E156" s="25" t="s">
        <v>58</v>
      </c>
      <c r="F156" s="25" t="s">
        <v>59</v>
      </c>
      <c r="G156" s="38" t="s">
        <v>60</v>
      </c>
      <c r="H156" s="110">
        <v>500</v>
      </c>
      <c r="I156" s="131" t="s">
        <v>354</v>
      </c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40"/>
    </row>
    <row r="157" spans="1:76" s="25" customFormat="1" ht="25.5" customHeight="1">
      <c r="A157" s="127">
        <v>4</v>
      </c>
      <c r="B157" s="208"/>
      <c r="C157" s="23" t="s">
        <v>192</v>
      </c>
      <c r="D157" s="23" t="s">
        <v>193</v>
      </c>
      <c r="E157" s="25" t="s">
        <v>194</v>
      </c>
      <c r="F157" s="23" t="s">
        <v>977</v>
      </c>
      <c r="G157" s="38"/>
      <c r="H157" s="110">
        <f>100/2</f>
        <v>50</v>
      </c>
      <c r="I157" s="131" t="s">
        <v>354</v>
      </c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40"/>
    </row>
    <row r="158" spans="1:76" s="25" customFormat="1" ht="63.75" customHeight="1">
      <c r="A158" s="127">
        <v>5</v>
      </c>
      <c r="B158" s="208"/>
      <c r="C158" s="25" t="s">
        <v>1815</v>
      </c>
      <c r="D158" s="25" t="s">
        <v>61</v>
      </c>
      <c r="E158" s="25" t="s">
        <v>1816</v>
      </c>
      <c r="F158" s="23" t="s">
        <v>1817</v>
      </c>
      <c r="G158" s="39"/>
      <c r="H158" s="110">
        <v>500</v>
      </c>
      <c r="I158" s="131" t="s">
        <v>354</v>
      </c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40"/>
    </row>
    <row r="159" spans="1:76" s="60" customFormat="1" ht="26.25" customHeight="1">
      <c r="A159" s="127">
        <v>1</v>
      </c>
      <c r="B159" s="25">
        <v>803</v>
      </c>
      <c r="C159" s="25" t="s">
        <v>195</v>
      </c>
      <c r="D159" s="25" t="s">
        <v>62</v>
      </c>
      <c r="E159" s="25" t="s">
        <v>63</v>
      </c>
      <c r="F159" s="23" t="s">
        <v>290</v>
      </c>
      <c r="G159" s="38" t="s">
        <v>196</v>
      </c>
      <c r="H159" s="111">
        <f>500/2</f>
        <v>250</v>
      </c>
      <c r="I159" s="131" t="s">
        <v>355</v>
      </c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  <c r="BI159" s="154"/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45"/>
    </row>
    <row r="160" spans="1:76" s="27" customFormat="1" ht="47.25" customHeight="1">
      <c r="A160" s="128">
        <v>1</v>
      </c>
      <c r="B160" s="203">
        <v>803</v>
      </c>
      <c r="C160" s="38" t="s">
        <v>1073</v>
      </c>
      <c r="D160" s="25" t="s">
        <v>64</v>
      </c>
      <c r="E160" s="25" t="s">
        <v>65</v>
      </c>
      <c r="F160" s="25" t="s">
        <v>273</v>
      </c>
      <c r="G160" s="38" t="s">
        <v>66</v>
      </c>
      <c r="H160" s="110">
        <v>300</v>
      </c>
      <c r="I160" s="184" t="s">
        <v>356</v>
      </c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137"/>
    </row>
    <row r="161" spans="1:76" s="28" customFormat="1" ht="42" customHeight="1">
      <c r="A161" s="128">
        <v>2</v>
      </c>
      <c r="B161" s="203"/>
      <c r="C161" s="38" t="s">
        <v>67</v>
      </c>
      <c r="D161" s="25" t="s">
        <v>68</v>
      </c>
      <c r="E161" s="25" t="s">
        <v>69</v>
      </c>
      <c r="F161" s="25" t="s">
        <v>70</v>
      </c>
      <c r="G161" s="38"/>
      <c r="H161" s="110">
        <f>100/2</f>
        <v>50</v>
      </c>
      <c r="I161" s="184" t="s">
        <v>356</v>
      </c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138"/>
    </row>
    <row r="162" spans="1:76" s="28" customFormat="1" ht="30.75" customHeight="1">
      <c r="A162" s="128">
        <v>3</v>
      </c>
      <c r="B162" s="203"/>
      <c r="C162" s="38" t="s">
        <v>71</v>
      </c>
      <c r="D162" s="25" t="s">
        <v>72</v>
      </c>
      <c r="E162" s="25" t="s">
        <v>73</v>
      </c>
      <c r="F162" s="25" t="s">
        <v>74</v>
      </c>
      <c r="G162" s="38"/>
      <c r="H162" s="110">
        <v>100</v>
      </c>
      <c r="I162" s="184" t="s">
        <v>356</v>
      </c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138"/>
    </row>
    <row r="163" spans="1:76" s="28" customFormat="1" ht="27.75" customHeight="1">
      <c r="A163" s="128">
        <v>4</v>
      </c>
      <c r="B163" s="203"/>
      <c r="C163" s="38" t="s">
        <v>197</v>
      </c>
      <c r="D163" s="25" t="s">
        <v>765</v>
      </c>
      <c r="E163" s="25" t="s">
        <v>75</v>
      </c>
      <c r="F163" s="25" t="s">
        <v>766</v>
      </c>
      <c r="G163" s="38" t="s">
        <v>198</v>
      </c>
      <c r="H163" s="110">
        <f>100/2</f>
        <v>50</v>
      </c>
      <c r="I163" s="184" t="s">
        <v>356</v>
      </c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138"/>
    </row>
    <row r="164" spans="1:76" s="28" customFormat="1" ht="36.75" customHeight="1">
      <c r="A164" s="128">
        <v>5</v>
      </c>
      <c r="B164" s="203"/>
      <c r="C164" s="38" t="s">
        <v>443</v>
      </c>
      <c r="D164" s="25" t="s">
        <v>1386</v>
      </c>
      <c r="E164" s="25" t="s">
        <v>76</v>
      </c>
      <c r="F164" s="25" t="s">
        <v>77</v>
      </c>
      <c r="G164" s="38" t="s">
        <v>1172</v>
      </c>
      <c r="H164" s="110">
        <f>500</f>
        <v>500</v>
      </c>
      <c r="I164" s="184" t="s">
        <v>356</v>
      </c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138"/>
    </row>
    <row r="165" spans="1:76" s="28" customFormat="1" ht="42.75" customHeight="1">
      <c r="A165" s="128">
        <v>6</v>
      </c>
      <c r="B165" s="203"/>
      <c r="C165" s="39" t="s">
        <v>771</v>
      </c>
      <c r="D165" s="25" t="s">
        <v>444</v>
      </c>
      <c r="E165" s="25" t="s">
        <v>445</v>
      </c>
      <c r="F165" s="23" t="s">
        <v>770</v>
      </c>
      <c r="G165" s="38"/>
      <c r="H165" s="110">
        <v>100</v>
      </c>
      <c r="I165" s="184" t="s">
        <v>356</v>
      </c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138"/>
    </row>
    <row r="166" spans="1:76" s="60" customFormat="1" ht="24" customHeight="1">
      <c r="A166" s="127">
        <v>1</v>
      </c>
      <c r="B166" s="208">
        <v>803</v>
      </c>
      <c r="C166" s="23" t="s">
        <v>199</v>
      </c>
      <c r="D166" s="23" t="s">
        <v>200</v>
      </c>
      <c r="E166" s="25" t="s">
        <v>201</v>
      </c>
      <c r="F166" s="23" t="s">
        <v>78</v>
      </c>
      <c r="G166" s="38"/>
      <c r="H166" s="110">
        <v>100</v>
      </c>
      <c r="I166" s="131" t="s">
        <v>357</v>
      </c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45"/>
    </row>
    <row r="167" spans="1:76" s="60" customFormat="1" ht="24.75" customHeight="1">
      <c r="A167" s="127">
        <v>2</v>
      </c>
      <c r="B167" s="208"/>
      <c r="C167" s="23" t="s">
        <v>1546</v>
      </c>
      <c r="D167" s="23" t="s">
        <v>24</v>
      </c>
      <c r="E167" s="25" t="s">
        <v>202</v>
      </c>
      <c r="F167" s="23" t="s">
        <v>79</v>
      </c>
      <c r="G167" s="38"/>
      <c r="H167" s="110">
        <v>300</v>
      </c>
      <c r="I167" s="131" t="s">
        <v>357</v>
      </c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45"/>
    </row>
    <row r="168" spans="1:76" s="60" customFormat="1" ht="38.25" customHeight="1">
      <c r="A168" s="127">
        <v>3</v>
      </c>
      <c r="B168" s="208"/>
      <c r="C168" s="25" t="s">
        <v>272</v>
      </c>
      <c r="D168" s="25" t="s">
        <v>80</v>
      </c>
      <c r="E168" s="25" t="s">
        <v>1057</v>
      </c>
      <c r="F168" s="23" t="s">
        <v>1545</v>
      </c>
      <c r="G168" s="38"/>
      <c r="H168" s="110">
        <v>100</v>
      </c>
      <c r="I168" s="131" t="s">
        <v>357</v>
      </c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45"/>
    </row>
    <row r="169" spans="1:76" s="60" customFormat="1" ht="66.75" customHeight="1">
      <c r="A169" s="127">
        <v>4</v>
      </c>
      <c r="B169" s="208"/>
      <c r="C169" s="25" t="s">
        <v>81</v>
      </c>
      <c r="D169" s="25" t="s">
        <v>82</v>
      </c>
      <c r="E169" s="25" t="s">
        <v>1376</v>
      </c>
      <c r="F169" s="25" t="s">
        <v>83</v>
      </c>
      <c r="G169" s="38"/>
      <c r="H169" s="110">
        <v>100</v>
      </c>
      <c r="I169" s="131" t="s">
        <v>357</v>
      </c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45"/>
    </row>
    <row r="170" spans="1:76" s="60" customFormat="1" ht="57.75" customHeight="1">
      <c r="A170" s="127">
        <v>5</v>
      </c>
      <c r="B170" s="208"/>
      <c r="C170" s="25" t="s">
        <v>203</v>
      </c>
      <c r="D170" s="25" t="s">
        <v>84</v>
      </c>
      <c r="E170" s="25" t="s">
        <v>1376</v>
      </c>
      <c r="F170" s="25" t="s">
        <v>85</v>
      </c>
      <c r="G170" s="38"/>
      <c r="H170" s="110">
        <v>100</v>
      </c>
      <c r="I170" s="131" t="s">
        <v>357</v>
      </c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45"/>
    </row>
    <row r="171" spans="1:76" s="60" customFormat="1" ht="38.25" customHeight="1">
      <c r="A171" s="127">
        <v>6</v>
      </c>
      <c r="B171" s="208"/>
      <c r="C171" s="23" t="s">
        <v>86</v>
      </c>
      <c r="D171" s="23" t="s">
        <v>87</v>
      </c>
      <c r="E171" s="25" t="s">
        <v>88</v>
      </c>
      <c r="F171" s="23" t="s">
        <v>89</v>
      </c>
      <c r="G171" s="38" t="s">
        <v>779</v>
      </c>
      <c r="H171" s="110">
        <v>100</v>
      </c>
      <c r="I171" s="131" t="s">
        <v>357</v>
      </c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45"/>
    </row>
    <row r="172" spans="1:76" s="60" customFormat="1" ht="45.75" customHeight="1">
      <c r="A172" s="127">
        <v>7</v>
      </c>
      <c r="B172" s="208"/>
      <c r="C172" s="25" t="s">
        <v>1354</v>
      </c>
      <c r="D172" s="25" t="s">
        <v>90</v>
      </c>
      <c r="E172" s="25" t="s">
        <v>91</v>
      </c>
      <c r="F172" s="25" t="s">
        <v>92</v>
      </c>
      <c r="G172" s="38" t="s">
        <v>93</v>
      </c>
      <c r="H172" s="110">
        <v>500</v>
      </c>
      <c r="I172" s="131" t="s">
        <v>357</v>
      </c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45"/>
    </row>
    <row r="173" spans="1:76" s="34" customFormat="1" ht="47.25" customHeight="1">
      <c r="A173" s="158">
        <v>1</v>
      </c>
      <c r="B173" s="208">
        <v>803</v>
      </c>
      <c r="C173" s="55" t="s">
        <v>358</v>
      </c>
      <c r="D173" s="34" t="s">
        <v>359</v>
      </c>
      <c r="E173" s="34" t="s">
        <v>360</v>
      </c>
      <c r="F173" s="34" t="s">
        <v>361</v>
      </c>
      <c r="G173" s="55"/>
      <c r="H173" s="159">
        <v>0</v>
      </c>
      <c r="I173" s="185" t="s">
        <v>366</v>
      </c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6"/>
      <c r="BQ173" s="166"/>
      <c r="BR173" s="166"/>
      <c r="BS173" s="166"/>
      <c r="BT173" s="166"/>
      <c r="BU173" s="166"/>
      <c r="BV173" s="166"/>
      <c r="BW173" s="166"/>
      <c r="BX173" s="167"/>
    </row>
    <row r="174" spans="1:76" s="34" customFormat="1" ht="29.25" customHeight="1">
      <c r="A174" s="158">
        <v>2</v>
      </c>
      <c r="B174" s="208"/>
      <c r="C174" s="68" t="s">
        <v>362</v>
      </c>
      <c r="D174" s="34" t="s">
        <v>363</v>
      </c>
      <c r="E174" s="34" t="s">
        <v>364</v>
      </c>
      <c r="F174" s="168" t="s">
        <v>365</v>
      </c>
      <c r="G174" s="68"/>
      <c r="H174" s="159">
        <f>700/2</f>
        <v>350</v>
      </c>
      <c r="I174" s="185" t="s">
        <v>366</v>
      </c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6"/>
      <c r="BQ174" s="166"/>
      <c r="BR174" s="166"/>
      <c r="BS174" s="166"/>
      <c r="BT174" s="166"/>
      <c r="BU174" s="166"/>
      <c r="BV174" s="166"/>
      <c r="BW174" s="166"/>
      <c r="BX174" s="167"/>
    </row>
    <row r="175" spans="1:76" s="25" customFormat="1" ht="39.75" customHeight="1">
      <c r="A175" s="127">
        <v>3</v>
      </c>
      <c r="B175" s="208"/>
      <c r="C175" s="39" t="s">
        <v>204</v>
      </c>
      <c r="D175" s="25" t="s">
        <v>94</v>
      </c>
      <c r="E175" s="25" t="s">
        <v>95</v>
      </c>
      <c r="F175" s="25" t="s">
        <v>1080</v>
      </c>
      <c r="G175" s="38" t="s">
        <v>96</v>
      </c>
      <c r="H175" s="110">
        <f>100/2</f>
        <v>50</v>
      </c>
      <c r="I175" s="185" t="s">
        <v>366</v>
      </c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40"/>
    </row>
    <row r="176" spans="1:76" s="25" customFormat="1" ht="44.25" customHeight="1">
      <c r="A176" s="127">
        <v>4</v>
      </c>
      <c r="B176" s="208"/>
      <c r="C176" s="39" t="s">
        <v>97</v>
      </c>
      <c r="D176" s="25" t="s">
        <v>94</v>
      </c>
      <c r="E176" s="25" t="s">
        <v>205</v>
      </c>
      <c r="F176" s="23" t="s">
        <v>206</v>
      </c>
      <c r="G176" s="38"/>
      <c r="H176" s="110">
        <f>100/2</f>
        <v>50</v>
      </c>
      <c r="I176" s="185" t="s">
        <v>366</v>
      </c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40"/>
    </row>
    <row r="177" spans="1:76" s="25" customFormat="1" ht="31.5" customHeight="1">
      <c r="A177" s="127">
        <v>5</v>
      </c>
      <c r="B177" s="208"/>
      <c r="C177" s="38" t="s">
        <v>1818</v>
      </c>
      <c r="D177" s="25" t="s">
        <v>98</v>
      </c>
      <c r="E177" s="25" t="s">
        <v>207</v>
      </c>
      <c r="F177" s="25" t="s">
        <v>1081</v>
      </c>
      <c r="G177" s="39"/>
      <c r="H177" s="110">
        <f>500/2</f>
        <v>250</v>
      </c>
      <c r="I177" s="185" t="s">
        <v>366</v>
      </c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40"/>
    </row>
    <row r="178" spans="1:76" s="64" customFormat="1" ht="39.75" customHeight="1">
      <c r="A178" s="127">
        <v>6</v>
      </c>
      <c r="B178" s="208"/>
      <c r="C178" s="69" t="s">
        <v>208</v>
      </c>
      <c r="D178" s="64" t="s">
        <v>99</v>
      </c>
      <c r="E178" s="64" t="s">
        <v>100</v>
      </c>
      <c r="F178" s="64" t="s">
        <v>101</v>
      </c>
      <c r="G178" s="38" t="s">
        <v>102</v>
      </c>
      <c r="H178" s="114">
        <f>100/2</f>
        <v>50</v>
      </c>
      <c r="I178" s="185" t="s">
        <v>366</v>
      </c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41"/>
    </row>
    <row r="179" spans="1:76" s="25" customFormat="1" ht="44.25" customHeight="1">
      <c r="A179" s="127">
        <v>7</v>
      </c>
      <c r="B179" s="208"/>
      <c r="C179" s="38" t="s">
        <v>209</v>
      </c>
      <c r="D179" s="25" t="s">
        <v>601</v>
      </c>
      <c r="E179" s="25" t="s">
        <v>103</v>
      </c>
      <c r="F179" s="23" t="s">
        <v>104</v>
      </c>
      <c r="G179" s="38" t="s">
        <v>105</v>
      </c>
      <c r="H179" s="110">
        <f>500/2</f>
        <v>250</v>
      </c>
      <c r="I179" s="185" t="s">
        <v>366</v>
      </c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40"/>
    </row>
    <row r="180" spans="1:76" s="25" customFormat="1" ht="42" customHeight="1">
      <c r="A180" s="127">
        <v>8</v>
      </c>
      <c r="B180" s="208"/>
      <c r="C180" s="38" t="s">
        <v>1082</v>
      </c>
      <c r="D180" s="25" t="s">
        <v>106</v>
      </c>
      <c r="E180" s="25" t="s">
        <v>107</v>
      </c>
      <c r="F180" s="25" t="s">
        <v>108</v>
      </c>
      <c r="G180" s="38" t="s">
        <v>109</v>
      </c>
      <c r="H180" s="110">
        <v>100</v>
      </c>
      <c r="I180" s="185" t="s">
        <v>366</v>
      </c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40"/>
    </row>
    <row r="181" spans="1:76" s="25" customFormat="1" ht="61.5" customHeight="1">
      <c r="A181" s="127">
        <v>9</v>
      </c>
      <c r="B181" s="208"/>
      <c r="C181" s="39" t="s">
        <v>110</v>
      </c>
      <c r="D181" s="25" t="s">
        <v>111</v>
      </c>
      <c r="E181" s="25" t="s">
        <v>112</v>
      </c>
      <c r="F181" s="23" t="s">
        <v>113</v>
      </c>
      <c r="G181" s="38" t="s">
        <v>210</v>
      </c>
      <c r="H181" s="110">
        <f>700/2</f>
        <v>350</v>
      </c>
      <c r="I181" s="185" t="s">
        <v>366</v>
      </c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40"/>
    </row>
    <row r="182" spans="1:76" s="25" customFormat="1" ht="40.5" customHeight="1">
      <c r="A182" s="127">
        <v>10</v>
      </c>
      <c r="B182" s="208"/>
      <c r="C182" s="38" t="s">
        <v>211</v>
      </c>
      <c r="D182" s="25" t="s">
        <v>114</v>
      </c>
      <c r="E182" s="25" t="s">
        <v>115</v>
      </c>
      <c r="F182" s="25" t="s">
        <v>116</v>
      </c>
      <c r="G182" s="38"/>
      <c r="H182" s="110">
        <f>100/2</f>
        <v>50</v>
      </c>
      <c r="I182" s="185" t="s">
        <v>366</v>
      </c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40"/>
    </row>
    <row r="183" spans="1:76" s="25" customFormat="1" ht="59.25" customHeight="1">
      <c r="A183" s="127">
        <v>11</v>
      </c>
      <c r="B183" s="208"/>
      <c r="C183" s="38" t="s">
        <v>117</v>
      </c>
      <c r="D183" s="23" t="s">
        <v>118</v>
      </c>
      <c r="E183" s="25" t="s">
        <v>119</v>
      </c>
      <c r="F183" s="23" t="s">
        <v>120</v>
      </c>
      <c r="G183" s="38"/>
      <c r="H183" s="110">
        <f>100/3</f>
        <v>33.333333333333336</v>
      </c>
      <c r="I183" s="185" t="s">
        <v>366</v>
      </c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40"/>
    </row>
    <row r="184" spans="1:76" s="25" customFormat="1" ht="41.25" customHeight="1">
      <c r="A184" s="127">
        <v>12</v>
      </c>
      <c r="B184" s="208"/>
      <c r="C184" s="38" t="s">
        <v>121</v>
      </c>
      <c r="D184" s="25" t="s">
        <v>122</v>
      </c>
      <c r="E184" s="25" t="s">
        <v>123</v>
      </c>
      <c r="F184" s="25" t="s">
        <v>124</v>
      </c>
      <c r="G184" s="38" t="s">
        <v>93</v>
      </c>
      <c r="H184" s="110">
        <f>500/2</f>
        <v>250</v>
      </c>
      <c r="I184" s="185" t="s">
        <v>366</v>
      </c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40"/>
    </row>
    <row r="185" spans="1:76" s="25" customFormat="1" ht="28.5" customHeight="1">
      <c r="A185" s="127">
        <v>13</v>
      </c>
      <c r="B185" s="208"/>
      <c r="C185" s="38" t="s">
        <v>125</v>
      </c>
      <c r="D185" s="25" t="s">
        <v>126</v>
      </c>
      <c r="E185" s="25">
        <v>2006.8</v>
      </c>
      <c r="F185" s="25" t="s">
        <v>127</v>
      </c>
      <c r="G185" s="38"/>
      <c r="H185" s="110">
        <f>100/2</f>
        <v>50</v>
      </c>
      <c r="I185" s="185" t="s">
        <v>366</v>
      </c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40"/>
    </row>
    <row r="186" spans="1:76" s="25" customFormat="1" ht="28.5" customHeight="1">
      <c r="A186" s="127">
        <v>14</v>
      </c>
      <c r="B186" s="208"/>
      <c r="C186" s="67" t="s">
        <v>128</v>
      </c>
      <c r="D186" s="25" t="s">
        <v>129</v>
      </c>
      <c r="E186" s="25">
        <v>2006.1</v>
      </c>
      <c r="F186" s="25" t="s">
        <v>1547</v>
      </c>
      <c r="G186" s="38"/>
      <c r="H186" s="110">
        <v>0</v>
      </c>
      <c r="I186" s="185" t="s">
        <v>366</v>
      </c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40"/>
    </row>
    <row r="187" spans="1:76" s="25" customFormat="1" ht="51" customHeight="1">
      <c r="A187" s="127">
        <v>15</v>
      </c>
      <c r="B187" s="208"/>
      <c r="C187" s="39" t="s">
        <v>1292</v>
      </c>
      <c r="D187" s="25" t="s">
        <v>1293</v>
      </c>
      <c r="E187" s="25" t="s">
        <v>1294</v>
      </c>
      <c r="F187" s="25" t="s">
        <v>1819</v>
      </c>
      <c r="G187" s="38"/>
      <c r="H187" s="110">
        <f>300/2</f>
        <v>150</v>
      </c>
      <c r="I187" s="185" t="s">
        <v>366</v>
      </c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40"/>
    </row>
    <row r="188" spans="1:76" s="25" customFormat="1" ht="45.75" customHeight="1">
      <c r="A188" s="127">
        <v>16</v>
      </c>
      <c r="B188" s="208"/>
      <c r="C188" s="39" t="s">
        <v>1295</v>
      </c>
      <c r="D188" s="25" t="s">
        <v>1557</v>
      </c>
      <c r="E188" s="25" t="s">
        <v>1558</v>
      </c>
      <c r="F188" s="25" t="s">
        <v>1559</v>
      </c>
      <c r="G188" s="38"/>
      <c r="H188" s="110">
        <f>300/2</f>
        <v>150</v>
      </c>
      <c r="I188" s="185" t="s">
        <v>366</v>
      </c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40"/>
    </row>
    <row r="189" spans="1:76" s="25" customFormat="1" ht="26.25" customHeight="1">
      <c r="A189" s="127">
        <v>17</v>
      </c>
      <c r="B189" s="208"/>
      <c r="C189" s="38" t="s">
        <v>1560</v>
      </c>
      <c r="D189" s="25" t="s">
        <v>1561</v>
      </c>
      <c r="E189" s="25" t="s">
        <v>1562</v>
      </c>
      <c r="F189" s="25" t="s">
        <v>1563</v>
      </c>
      <c r="G189" s="38" t="s">
        <v>1693</v>
      </c>
      <c r="H189" s="110">
        <f>500/2</f>
        <v>250</v>
      </c>
      <c r="I189" s="185" t="s">
        <v>366</v>
      </c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40"/>
    </row>
    <row r="190" spans="1:76" s="25" customFormat="1" ht="55.5" customHeight="1">
      <c r="A190" s="127">
        <v>18</v>
      </c>
      <c r="B190" s="208"/>
      <c r="C190" s="38" t="s">
        <v>446</v>
      </c>
      <c r="D190" s="25" t="s">
        <v>1564</v>
      </c>
      <c r="E190" s="25" t="s">
        <v>1565</v>
      </c>
      <c r="F190" s="25" t="s">
        <v>1566</v>
      </c>
      <c r="G190" s="38"/>
      <c r="H190" s="110">
        <f>100/2</f>
        <v>50</v>
      </c>
      <c r="I190" s="185" t="s">
        <v>366</v>
      </c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40"/>
    </row>
    <row r="191" spans="1:76" s="25" customFormat="1" ht="36.75" customHeight="1">
      <c r="A191" s="127">
        <v>19</v>
      </c>
      <c r="B191" s="208"/>
      <c r="C191" s="39" t="s">
        <v>447</v>
      </c>
      <c r="D191" s="25" t="s">
        <v>111</v>
      </c>
      <c r="E191" s="25" t="s">
        <v>1567</v>
      </c>
      <c r="F191" s="23" t="s">
        <v>1568</v>
      </c>
      <c r="G191" s="38" t="s">
        <v>1569</v>
      </c>
      <c r="H191" s="110">
        <f>300/2</f>
        <v>150</v>
      </c>
      <c r="I191" s="185" t="s">
        <v>366</v>
      </c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40"/>
    </row>
    <row r="192" spans="1:76" s="55" customFormat="1" ht="54" customHeight="1">
      <c r="A192" s="158">
        <v>20</v>
      </c>
      <c r="B192" s="208"/>
      <c r="C192" s="55" t="s">
        <v>367</v>
      </c>
      <c r="D192" s="55" t="s">
        <v>368</v>
      </c>
      <c r="F192" s="55" t="s">
        <v>369</v>
      </c>
      <c r="H192" s="165">
        <f>100/2</f>
        <v>50</v>
      </c>
      <c r="I192" s="185" t="s">
        <v>366</v>
      </c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6"/>
      <c r="BQ192" s="166"/>
      <c r="BR192" s="166"/>
      <c r="BS192" s="166"/>
      <c r="BT192" s="166"/>
      <c r="BU192" s="166"/>
      <c r="BV192" s="166"/>
      <c r="BW192" s="166"/>
      <c r="BX192" s="158"/>
    </row>
    <row r="193" spans="1:76" s="38" customFormat="1" ht="42.75" customHeight="1">
      <c r="A193" s="127">
        <v>21</v>
      </c>
      <c r="B193" s="208"/>
      <c r="C193" s="38" t="s">
        <v>1570</v>
      </c>
      <c r="D193" s="38" t="s">
        <v>551</v>
      </c>
      <c r="E193" s="38" t="s">
        <v>552</v>
      </c>
      <c r="F193" s="38" t="s">
        <v>161</v>
      </c>
      <c r="H193" s="113">
        <f>100/3</f>
        <v>33.333333333333336</v>
      </c>
      <c r="I193" s="185" t="s">
        <v>366</v>
      </c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/>
      <c r="BX193" s="127"/>
    </row>
    <row r="194" spans="1:76" s="25" customFormat="1" ht="39" customHeight="1">
      <c r="A194" s="127">
        <v>22</v>
      </c>
      <c r="B194" s="208"/>
      <c r="C194" s="38" t="s">
        <v>162</v>
      </c>
      <c r="D194" s="25" t="s">
        <v>163</v>
      </c>
      <c r="F194" s="25" t="s">
        <v>1083</v>
      </c>
      <c r="G194" s="38"/>
      <c r="H194" s="110">
        <v>100</v>
      </c>
      <c r="I194" s="185" t="s">
        <v>366</v>
      </c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  <c r="BI194" s="154"/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  <c r="BT194" s="154"/>
      <c r="BU194" s="154"/>
      <c r="BV194" s="154"/>
      <c r="BW194" s="154"/>
      <c r="BX194" s="140"/>
    </row>
    <row r="195" spans="1:76" s="25" customFormat="1" ht="42" customHeight="1">
      <c r="A195" s="127">
        <v>23</v>
      </c>
      <c r="B195" s="208"/>
      <c r="C195" s="38" t="s">
        <v>164</v>
      </c>
      <c r="D195" s="23" t="s">
        <v>165</v>
      </c>
      <c r="E195" s="25" t="s">
        <v>166</v>
      </c>
      <c r="F195" s="25" t="s">
        <v>167</v>
      </c>
      <c r="G195" s="38"/>
      <c r="H195" s="110">
        <f>100/3</f>
        <v>33.333333333333336</v>
      </c>
      <c r="I195" s="185" t="s">
        <v>366</v>
      </c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  <c r="BI195" s="154"/>
      <c r="BJ195" s="154"/>
      <c r="BK195" s="154"/>
      <c r="BL195" s="154"/>
      <c r="BM195" s="154"/>
      <c r="BN195" s="154"/>
      <c r="BO195" s="154"/>
      <c r="BP195" s="154"/>
      <c r="BQ195" s="154"/>
      <c r="BR195" s="154"/>
      <c r="BS195" s="154"/>
      <c r="BT195" s="154"/>
      <c r="BU195" s="154"/>
      <c r="BV195" s="154"/>
      <c r="BW195" s="154"/>
      <c r="BX195" s="140"/>
    </row>
    <row r="196" spans="1:76" s="27" customFormat="1" ht="39.75" customHeight="1">
      <c r="A196" s="127">
        <v>1</v>
      </c>
      <c r="B196" s="208">
        <v>803</v>
      </c>
      <c r="C196" s="38" t="s">
        <v>212</v>
      </c>
      <c r="D196" s="38" t="s">
        <v>168</v>
      </c>
      <c r="E196" s="38" t="s">
        <v>169</v>
      </c>
      <c r="F196" s="38" t="s">
        <v>170</v>
      </c>
      <c r="G196" s="38" t="s">
        <v>171</v>
      </c>
      <c r="H196" s="110">
        <v>100</v>
      </c>
      <c r="I196" s="186" t="s">
        <v>370</v>
      </c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137"/>
    </row>
    <row r="197" spans="1:76" s="28" customFormat="1" ht="36" customHeight="1">
      <c r="A197" s="127">
        <v>2</v>
      </c>
      <c r="B197" s="208"/>
      <c r="C197" s="38" t="s">
        <v>213</v>
      </c>
      <c r="D197" s="38" t="s">
        <v>172</v>
      </c>
      <c r="E197" s="38" t="s">
        <v>173</v>
      </c>
      <c r="F197" s="38" t="s">
        <v>174</v>
      </c>
      <c r="G197" s="38" t="s">
        <v>175</v>
      </c>
      <c r="H197" s="110">
        <v>100</v>
      </c>
      <c r="I197" s="186" t="s">
        <v>370</v>
      </c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138"/>
    </row>
    <row r="198" spans="1:76" s="28" customFormat="1" ht="36" customHeight="1">
      <c r="A198" s="127">
        <v>3</v>
      </c>
      <c r="B198" s="208"/>
      <c r="C198" s="38" t="s">
        <v>176</v>
      </c>
      <c r="D198" s="39" t="s">
        <v>177</v>
      </c>
      <c r="E198" s="38" t="s">
        <v>448</v>
      </c>
      <c r="F198" s="38" t="s">
        <v>449</v>
      </c>
      <c r="G198" s="38"/>
      <c r="H198" s="110">
        <v>100</v>
      </c>
      <c r="I198" s="186" t="s">
        <v>370</v>
      </c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138"/>
    </row>
    <row r="199" spans="1:76" s="28" customFormat="1" ht="36" customHeight="1">
      <c r="A199" s="127">
        <v>4</v>
      </c>
      <c r="B199" s="208"/>
      <c r="C199" s="38" t="s">
        <v>214</v>
      </c>
      <c r="D199" s="38" t="s">
        <v>178</v>
      </c>
      <c r="E199" s="38" t="s">
        <v>179</v>
      </c>
      <c r="F199" s="38" t="s">
        <v>180</v>
      </c>
      <c r="G199" s="38" t="s">
        <v>181</v>
      </c>
      <c r="H199" s="110">
        <v>500</v>
      </c>
      <c r="I199" s="186" t="s">
        <v>370</v>
      </c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138"/>
    </row>
    <row r="200" spans="1:76" s="28" customFormat="1" ht="36" customHeight="1">
      <c r="A200" s="127">
        <v>5</v>
      </c>
      <c r="B200" s="208"/>
      <c r="C200" s="39" t="s">
        <v>215</v>
      </c>
      <c r="D200" s="38" t="s">
        <v>111</v>
      </c>
      <c r="E200" s="38" t="s">
        <v>182</v>
      </c>
      <c r="F200" s="39" t="s">
        <v>183</v>
      </c>
      <c r="G200" s="38" t="s">
        <v>184</v>
      </c>
      <c r="H200" s="110">
        <v>700</v>
      </c>
      <c r="I200" s="186" t="s">
        <v>370</v>
      </c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138"/>
    </row>
    <row r="201" spans="1:76" s="28" customFormat="1" ht="32.25" customHeight="1">
      <c r="A201" s="127">
        <v>6</v>
      </c>
      <c r="B201" s="208"/>
      <c r="C201" s="38" t="s">
        <v>185</v>
      </c>
      <c r="D201" s="38" t="s">
        <v>1342</v>
      </c>
      <c r="E201" s="38" t="s">
        <v>186</v>
      </c>
      <c r="F201" s="38" t="s">
        <v>187</v>
      </c>
      <c r="G201" s="38" t="s">
        <v>188</v>
      </c>
      <c r="H201" s="110">
        <v>500</v>
      </c>
      <c r="I201" s="186" t="s">
        <v>370</v>
      </c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138"/>
    </row>
    <row r="202" spans="1:76" s="170" customFormat="1" ht="45" customHeight="1">
      <c r="A202" s="158">
        <v>7</v>
      </c>
      <c r="B202" s="208"/>
      <c r="C202" s="68" t="s">
        <v>371</v>
      </c>
      <c r="D202" s="55" t="s">
        <v>372</v>
      </c>
      <c r="E202" s="55" t="s">
        <v>373</v>
      </c>
      <c r="F202" s="68" t="s">
        <v>374</v>
      </c>
      <c r="G202" s="55" t="s">
        <v>375</v>
      </c>
      <c r="H202" s="159">
        <v>700</v>
      </c>
      <c r="I202" s="186" t="s">
        <v>370</v>
      </c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  <c r="BT202" s="160"/>
      <c r="BU202" s="160"/>
      <c r="BV202" s="160"/>
      <c r="BW202" s="160"/>
      <c r="BX202" s="169"/>
    </row>
    <row r="203" spans="1:76" s="27" customFormat="1" ht="30" customHeight="1">
      <c r="A203" s="127">
        <v>1</v>
      </c>
      <c r="B203" s="208">
        <v>803</v>
      </c>
      <c r="C203" s="38" t="s">
        <v>1710</v>
      </c>
      <c r="D203" s="38" t="s">
        <v>1711</v>
      </c>
      <c r="E203" s="38" t="s">
        <v>1712</v>
      </c>
      <c r="F203" s="38" t="s">
        <v>1713</v>
      </c>
      <c r="G203" s="38" t="s">
        <v>1714</v>
      </c>
      <c r="H203" s="110">
        <v>500</v>
      </c>
      <c r="I203" s="184" t="s">
        <v>376</v>
      </c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137"/>
    </row>
    <row r="204" spans="1:76" s="27" customFormat="1" ht="17.25" customHeight="1">
      <c r="A204" s="127">
        <v>2</v>
      </c>
      <c r="B204" s="208"/>
      <c r="C204" s="39" t="s">
        <v>558</v>
      </c>
      <c r="D204" s="39" t="s">
        <v>1619</v>
      </c>
      <c r="E204" s="38" t="s">
        <v>450</v>
      </c>
      <c r="F204" s="39" t="s">
        <v>1715</v>
      </c>
      <c r="G204" s="38"/>
      <c r="H204" s="110">
        <v>100</v>
      </c>
      <c r="I204" s="184" t="s">
        <v>376</v>
      </c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137"/>
    </row>
    <row r="205" spans="1:76" s="27" customFormat="1" ht="49.5" customHeight="1">
      <c r="A205" s="127">
        <v>3</v>
      </c>
      <c r="B205" s="208"/>
      <c r="C205" s="39" t="s">
        <v>451</v>
      </c>
      <c r="D205" s="39" t="s">
        <v>1716</v>
      </c>
      <c r="E205" s="38" t="s">
        <v>1717</v>
      </c>
      <c r="F205" s="39" t="s">
        <v>1718</v>
      </c>
      <c r="G205" s="38"/>
      <c r="H205" s="110">
        <f>100/2</f>
        <v>50</v>
      </c>
      <c r="I205" s="184" t="s">
        <v>376</v>
      </c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137"/>
    </row>
    <row r="206" spans="1:76" s="27" customFormat="1" ht="45" customHeight="1">
      <c r="A206" s="127">
        <v>4</v>
      </c>
      <c r="B206" s="208"/>
      <c r="C206" s="39" t="s">
        <v>559</v>
      </c>
      <c r="D206" s="39" t="s">
        <v>1811</v>
      </c>
      <c r="E206" s="38" t="s">
        <v>1812</v>
      </c>
      <c r="F206" s="39" t="s">
        <v>1912</v>
      </c>
      <c r="G206" s="38"/>
      <c r="H206" s="110">
        <f>300/2</f>
        <v>150</v>
      </c>
      <c r="I206" s="184" t="s">
        <v>376</v>
      </c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137"/>
    </row>
    <row r="207" spans="1:76" s="27" customFormat="1" ht="51.75" customHeight="1">
      <c r="A207" s="127">
        <v>1</v>
      </c>
      <c r="B207" s="208">
        <v>803</v>
      </c>
      <c r="C207" s="39" t="s">
        <v>560</v>
      </c>
      <c r="D207" s="39" t="s">
        <v>87</v>
      </c>
      <c r="E207" s="38" t="s">
        <v>1719</v>
      </c>
      <c r="F207" s="39" t="s">
        <v>1820</v>
      </c>
      <c r="G207" s="38" t="s">
        <v>758</v>
      </c>
      <c r="H207" s="110">
        <v>100</v>
      </c>
      <c r="I207" s="184" t="s">
        <v>1628</v>
      </c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137"/>
    </row>
    <row r="208" spans="1:76" s="27" customFormat="1" ht="69.75" customHeight="1">
      <c r="A208" s="127">
        <v>2</v>
      </c>
      <c r="B208" s="208"/>
      <c r="C208" s="39" t="s">
        <v>592</v>
      </c>
      <c r="D208" s="39" t="s">
        <v>1720</v>
      </c>
      <c r="E208" s="38" t="s">
        <v>452</v>
      </c>
      <c r="F208" s="39" t="s">
        <v>1721</v>
      </c>
      <c r="G208" s="39"/>
      <c r="H208" s="110">
        <v>500</v>
      </c>
      <c r="I208" s="184" t="s">
        <v>1628</v>
      </c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137"/>
    </row>
    <row r="209" spans="1:76" s="27" customFormat="1" ht="46.5" customHeight="1">
      <c r="A209" s="127">
        <v>3</v>
      </c>
      <c r="B209" s="208"/>
      <c r="C209" s="39" t="s">
        <v>453</v>
      </c>
      <c r="D209" s="39" t="s">
        <v>87</v>
      </c>
      <c r="E209" s="38" t="s">
        <v>1722</v>
      </c>
      <c r="F209" s="39" t="s">
        <v>1723</v>
      </c>
      <c r="G209" s="38"/>
      <c r="H209" s="110">
        <v>100</v>
      </c>
      <c r="I209" s="184" t="s">
        <v>1628</v>
      </c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137"/>
    </row>
    <row r="210" spans="1:76" s="27" customFormat="1" ht="42.75" customHeight="1">
      <c r="A210" s="127">
        <v>4</v>
      </c>
      <c r="B210" s="208"/>
      <c r="C210" s="39" t="s">
        <v>454</v>
      </c>
      <c r="D210" s="39" t="s">
        <v>1724</v>
      </c>
      <c r="E210" s="38" t="s">
        <v>455</v>
      </c>
      <c r="F210" s="39" t="s">
        <v>1725</v>
      </c>
      <c r="G210" s="38"/>
      <c r="H210" s="110">
        <v>300</v>
      </c>
      <c r="I210" s="184" t="s">
        <v>1628</v>
      </c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137"/>
    </row>
    <row r="211" spans="1:76" s="27" customFormat="1" ht="47.25" customHeight="1">
      <c r="A211" s="127">
        <v>5</v>
      </c>
      <c r="B211" s="208"/>
      <c r="C211" s="39" t="s">
        <v>561</v>
      </c>
      <c r="D211" s="39" t="s">
        <v>1726</v>
      </c>
      <c r="E211" s="38" t="s">
        <v>456</v>
      </c>
      <c r="F211" s="39" t="s">
        <v>1597</v>
      </c>
      <c r="G211" s="38"/>
      <c r="H211" s="110">
        <v>300</v>
      </c>
      <c r="I211" s="184" t="s">
        <v>1628</v>
      </c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137"/>
    </row>
    <row r="212" spans="1:76" s="27" customFormat="1" ht="43.5" customHeight="1">
      <c r="A212" s="127">
        <v>6</v>
      </c>
      <c r="B212" s="208"/>
      <c r="C212" s="39" t="s">
        <v>457</v>
      </c>
      <c r="D212" s="39" t="s">
        <v>1727</v>
      </c>
      <c r="E212" s="38" t="s">
        <v>1728</v>
      </c>
      <c r="F212" s="39" t="s">
        <v>1598</v>
      </c>
      <c r="G212" s="38"/>
      <c r="H212" s="110">
        <v>300</v>
      </c>
      <c r="I212" s="184" t="s">
        <v>1628</v>
      </c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137"/>
    </row>
    <row r="213" spans="1:76" s="27" customFormat="1" ht="26.25" customHeight="1">
      <c r="A213" s="127">
        <v>7</v>
      </c>
      <c r="B213" s="208"/>
      <c r="C213" s="38" t="s">
        <v>458</v>
      </c>
      <c r="D213" s="38" t="s">
        <v>1729</v>
      </c>
      <c r="E213" s="38" t="s">
        <v>1730</v>
      </c>
      <c r="F213" s="38" t="s">
        <v>459</v>
      </c>
      <c r="G213" s="38" t="s">
        <v>1731</v>
      </c>
      <c r="H213" s="110">
        <v>500</v>
      </c>
      <c r="I213" s="184" t="s">
        <v>1628</v>
      </c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137"/>
    </row>
    <row r="214" spans="1:76" s="27" customFormat="1" ht="42.75" customHeight="1">
      <c r="A214" s="127">
        <v>8</v>
      </c>
      <c r="B214" s="208"/>
      <c r="C214" s="39" t="s">
        <v>460</v>
      </c>
      <c r="D214" s="39" t="s">
        <v>1732</v>
      </c>
      <c r="E214" s="38" t="s">
        <v>1733</v>
      </c>
      <c r="F214" s="39" t="s">
        <v>1734</v>
      </c>
      <c r="G214" s="38"/>
      <c r="H214" s="110">
        <v>300</v>
      </c>
      <c r="I214" s="184" t="s">
        <v>1628</v>
      </c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137"/>
    </row>
    <row r="215" spans="1:76" s="27" customFormat="1" ht="42.75" customHeight="1">
      <c r="A215" s="127">
        <v>9</v>
      </c>
      <c r="B215" s="208"/>
      <c r="C215" s="38" t="s">
        <v>562</v>
      </c>
      <c r="D215" s="38" t="s">
        <v>1375</v>
      </c>
      <c r="E215" s="38" t="s">
        <v>1735</v>
      </c>
      <c r="F215" s="38" t="s">
        <v>461</v>
      </c>
      <c r="G215" s="38" t="s">
        <v>462</v>
      </c>
      <c r="H215" s="110">
        <v>100</v>
      </c>
      <c r="I215" s="184" t="s">
        <v>1628</v>
      </c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137"/>
    </row>
    <row r="216" spans="1:76" s="27" customFormat="1" ht="39" customHeight="1">
      <c r="A216" s="127">
        <v>10</v>
      </c>
      <c r="B216" s="208"/>
      <c r="C216" s="38" t="s">
        <v>463</v>
      </c>
      <c r="D216" s="39" t="s">
        <v>1736</v>
      </c>
      <c r="E216" s="38" t="s">
        <v>1737</v>
      </c>
      <c r="F216" s="39" t="s">
        <v>1628</v>
      </c>
      <c r="G216" s="38" t="s">
        <v>1738</v>
      </c>
      <c r="H216" s="110">
        <v>700</v>
      </c>
      <c r="I216" s="184" t="s">
        <v>1628</v>
      </c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137"/>
    </row>
    <row r="217" spans="1:76" s="27" customFormat="1" ht="46.5" customHeight="1">
      <c r="A217" s="127">
        <v>11</v>
      </c>
      <c r="B217" s="208"/>
      <c r="C217" s="39" t="s">
        <v>464</v>
      </c>
      <c r="D217" s="39" t="s">
        <v>1724</v>
      </c>
      <c r="E217" s="38" t="s">
        <v>1739</v>
      </c>
      <c r="F217" s="39" t="s">
        <v>1740</v>
      </c>
      <c r="G217" s="38"/>
      <c r="H217" s="110">
        <v>300</v>
      </c>
      <c r="I217" s="184" t="s">
        <v>1628</v>
      </c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137"/>
    </row>
    <row r="218" spans="1:76" s="27" customFormat="1" ht="27.75" customHeight="1">
      <c r="A218" s="128">
        <v>1</v>
      </c>
      <c r="B218" s="203">
        <v>803</v>
      </c>
      <c r="C218" s="38" t="s">
        <v>465</v>
      </c>
      <c r="D218" s="39" t="s">
        <v>1741</v>
      </c>
      <c r="E218" s="38" t="s">
        <v>1742</v>
      </c>
      <c r="F218" s="38" t="s">
        <v>563</v>
      </c>
      <c r="G218" s="38"/>
      <c r="H218" s="110">
        <v>100</v>
      </c>
      <c r="I218" s="184" t="s">
        <v>377</v>
      </c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137"/>
    </row>
    <row r="219" spans="1:76" s="28" customFormat="1" ht="31.5" customHeight="1">
      <c r="A219" s="128">
        <v>2</v>
      </c>
      <c r="B219" s="203"/>
      <c r="C219" s="38" t="s">
        <v>1821</v>
      </c>
      <c r="D219" s="38" t="s">
        <v>1743</v>
      </c>
      <c r="E219" s="38" t="s">
        <v>1744</v>
      </c>
      <c r="F219" s="38" t="s">
        <v>1745</v>
      </c>
      <c r="G219" s="38" t="s">
        <v>520</v>
      </c>
      <c r="H219" s="110">
        <v>500</v>
      </c>
      <c r="I219" s="184" t="s">
        <v>377</v>
      </c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138"/>
    </row>
    <row r="220" spans="1:76" s="27" customFormat="1" ht="41.25" customHeight="1">
      <c r="A220" s="128">
        <v>1</v>
      </c>
      <c r="B220" s="203">
        <v>803</v>
      </c>
      <c r="C220" s="39" t="s">
        <v>564</v>
      </c>
      <c r="D220" s="39" t="s">
        <v>1746</v>
      </c>
      <c r="E220" s="38" t="s">
        <v>1747</v>
      </c>
      <c r="F220" s="39" t="s">
        <v>1748</v>
      </c>
      <c r="G220" s="38" t="s">
        <v>1749</v>
      </c>
      <c r="H220" s="110">
        <f>700/3</f>
        <v>233.33333333333334</v>
      </c>
      <c r="I220" s="184" t="s">
        <v>378</v>
      </c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137"/>
    </row>
    <row r="221" spans="1:76" s="27" customFormat="1" ht="47.25" customHeight="1">
      <c r="A221" s="128">
        <v>2</v>
      </c>
      <c r="B221" s="203"/>
      <c r="C221" s="39" t="s">
        <v>593</v>
      </c>
      <c r="D221" s="39" t="s">
        <v>1750</v>
      </c>
      <c r="E221" s="38" t="s">
        <v>1751</v>
      </c>
      <c r="F221" s="39" t="s">
        <v>1752</v>
      </c>
      <c r="G221" s="39"/>
      <c r="H221" s="110">
        <f>500/3</f>
        <v>166.66666666666666</v>
      </c>
      <c r="I221" s="184" t="s">
        <v>378</v>
      </c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137"/>
    </row>
    <row r="222" spans="1:76" s="28" customFormat="1" ht="37.5" customHeight="1">
      <c r="A222" s="128">
        <v>3</v>
      </c>
      <c r="B222" s="203"/>
      <c r="C222" s="38" t="s">
        <v>1753</v>
      </c>
      <c r="D222" s="38" t="s">
        <v>1754</v>
      </c>
      <c r="E222" s="38" t="s">
        <v>1755</v>
      </c>
      <c r="F222" s="38" t="s">
        <v>1061</v>
      </c>
      <c r="G222" s="38"/>
      <c r="H222" s="110">
        <f>100/2</f>
        <v>50</v>
      </c>
      <c r="I222" s="184" t="s">
        <v>378</v>
      </c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138"/>
    </row>
    <row r="223" spans="1:76" s="28" customFormat="1" ht="48" customHeight="1">
      <c r="A223" s="128">
        <v>4</v>
      </c>
      <c r="B223" s="203"/>
      <c r="C223" s="38" t="s">
        <v>1756</v>
      </c>
      <c r="D223" s="38" t="s">
        <v>1757</v>
      </c>
      <c r="E223" s="38" t="s">
        <v>1758</v>
      </c>
      <c r="F223" s="39" t="s">
        <v>948</v>
      </c>
      <c r="G223" s="38"/>
      <c r="H223" s="110">
        <f>100/2</f>
        <v>50</v>
      </c>
      <c r="I223" s="184" t="s">
        <v>378</v>
      </c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138"/>
    </row>
    <row r="224" spans="1:76" s="28" customFormat="1" ht="43.5" customHeight="1">
      <c r="A224" s="128">
        <v>5</v>
      </c>
      <c r="B224" s="203"/>
      <c r="C224" s="39" t="s">
        <v>682</v>
      </c>
      <c r="D224" s="39" t="s">
        <v>1759</v>
      </c>
      <c r="E224" s="38" t="s">
        <v>1760</v>
      </c>
      <c r="F224" s="39" t="s">
        <v>1761</v>
      </c>
      <c r="G224" s="38" t="s">
        <v>466</v>
      </c>
      <c r="H224" s="110">
        <v>300</v>
      </c>
      <c r="I224" s="184" t="s">
        <v>378</v>
      </c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138"/>
    </row>
    <row r="225" spans="1:76" s="28" customFormat="1" ht="44.25" customHeight="1">
      <c r="A225" s="128">
        <v>6</v>
      </c>
      <c r="B225" s="203"/>
      <c r="C225" s="39" t="s">
        <v>467</v>
      </c>
      <c r="D225" s="39" t="s">
        <v>1762</v>
      </c>
      <c r="E225" s="38" t="s">
        <v>1763</v>
      </c>
      <c r="F225" s="39" t="s">
        <v>1764</v>
      </c>
      <c r="G225" s="38"/>
      <c r="H225" s="110">
        <f>300/2</f>
        <v>150</v>
      </c>
      <c r="I225" s="184" t="s">
        <v>378</v>
      </c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138"/>
    </row>
    <row r="226" spans="1:76" s="28" customFormat="1" ht="35.25" customHeight="1">
      <c r="A226" s="128">
        <v>7</v>
      </c>
      <c r="B226" s="203"/>
      <c r="C226" s="39" t="s">
        <v>468</v>
      </c>
      <c r="D226" s="39" t="s">
        <v>1765</v>
      </c>
      <c r="E226" s="38" t="s">
        <v>469</v>
      </c>
      <c r="F226" s="39" t="s">
        <v>1766</v>
      </c>
      <c r="G226" s="39"/>
      <c r="H226" s="110">
        <f>500/2</f>
        <v>250</v>
      </c>
      <c r="I226" s="184" t="s">
        <v>378</v>
      </c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138"/>
    </row>
    <row r="227" spans="1:76" s="40" customFormat="1" ht="24" customHeight="1">
      <c r="A227" s="128">
        <v>8</v>
      </c>
      <c r="B227" s="203"/>
      <c r="C227" s="39" t="s">
        <v>470</v>
      </c>
      <c r="D227" s="39" t="s">
        <v>98</v>
      </c>
      <c r="E227" s="38">
        <v>2006.6</v>
      </c>
      <c r="F227" s="39" t="s">
        <v>1767</v>
      </c>
      <c r="G227" s="39"/>
      <c r="H227" s="113">
        <v>0</v>
      </c>
      <c r="I227" s="184" t="s">
        <v>378</v>
      </c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139"/>
    </row>
    <row r="228" spans="1:76" s="28" customFormat="1" ht="82.5" customHeight="1">
      <c r="A228" s="128">
        <v>9</v>
      </c>
      <c r="B228" s="203"/>
      <c r="C228" s="38" t="s">
        <v>602</v>
      </c>
      <c r="D228" s="38" t="s">
        <v>216</v>
      </c>
      <c r="E228" s="38" t="s">
        <v>217</v>
      </c>
      <c r="F228" s="39" t="s">
        <v>21</v>
      </c>
      <c r="G228" s="38" t="s">
        <v>880</v>
      </c>
      <c r="H228" s="110">
        <f>500/2</f>
        <v>250</v>
      </c>
      <c r="I228" s="184" t="s">
        <v>378</v>
      </c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138"/>
    </row>
    <row r="229" spans="1:76" s="40" customFormat="1" ht="44.25" customHeight="1">
      <c r="A229" s="128">
        <v>10</v>
      </c>
      <c r="B229" s="203"/>
      <c r="C229" s="39" t="s">
        <v>218</v>
      </c>
      <c r="D229" s="39" t="s">
        <v>219</v>
      </c>
      <c r="E229" s="38" t="s">
        <v>220</v>
      </c>
      <c r="F229" s="68" t="s">
        <v>410</v>
      </c>
      <c r="G229" s="38" t="s">
        <v>471</v>
      </c>
      <c r="H229" s="113">
        <f>700/3</f>
        <v>233.33333333333334</v>
      </c>
      <c r="I229" s="184" t="s">
        <v>378</v>
      </c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139"/>
    </row>
    <row r="230" spans="1:76" s="40" customFormat="1" ht="45" customHeight="1">
      <c r="A230" s="128">
        <v>11</v>
      </c>
      <c r="B230" s="203"/>
      <c r="C230" s="38" t="s">
        <v>705</v>
      </c>
      <c r="D230" s="38" t="s">
        <v>221</v>
      </c>
      <c r="E230" s="38" t="s">
        <v>222</v>
      </c>
      <c r="F230" s="39" t="s">
        <v>706</v>
      </c>
      <c r="G230" s="38"/>
      <c r="H230" s="113">
        <f>100/3</f>
        <v>33.333333333333336</v>
      </c>
      <c r="I230" s="184" t="s">
        <v>378</v>
      </c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139"/>
    </row>
    <row r="231" spans="1:76" s="40" customFormat="1" ht="31.5" customHeight="1">
      <c r="A231" s="128">
        <v>12</v>
      </c>
      <c r="B231" s="203"/>
      <c r="C231" s="39" t="s">
        <v>223</v>
      </c>
      <c r="D231" s="39" t="s">
        <v>1284</v>
      </c>
      <c r="E231" s="38" t="s">
        <v>224</v>
      </c>
      <c r="F231" s="39" t="s">
        <v>225</v>
      </c>
      <c r="G231" s="39"/>
      <c r="H231" s="113">
        <f>500/2</f>
        <v>250</v>
      </c>
      <c r="I231" s="184" t="s">
        <v>378</v>
      </c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139"/>
    </row>
    <row r="232" spans="1:76" s="28" customFormat="1" ht="48.75" customHeight="1">
      <c r="A232" s="128">
        <v>13</v>
      </c>
      <c r="B232" s="203"/>
      <c r="C232" s="38" t="s">
        <v>472</v>
      </c>
      <c r="D232" s="38" t="s">
        <v>226</v>
      </c>
      <c r="E232" s="38" t="s">
        <v>227</v>
      </c>
      <c r="F232" s="39" t="s">
        <v>683</v>
      </c>
      <c r="G232" s="38"/>
      <c r="H232" s="110">
        <f>100/2</f>
        <v>50</v>
      </c>
      <c r="I232" s="184" t="s">
        <v>378</v>
      </c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138"/>
    </row>
    <row r="233" spans="1:76" s="28" customFormat="1" ht="45.75" customHeight="1">
      <c r="A233" s="128">
        <v>14</v>
      </c>
      <c r="B233" s="203"/>
      <c r="C233" s="39" t="s">
        <v>707</v>
      </c>
      <c r="D233" s="39" t="s">
        <v>7</v>
      </c>
      <c r="E233" s="38" t="s">
        <v>228</v>
      </c>
      <c r="F233" s="39" t="s">
        <v>708</v>
      </c>
      <c r="G233" s="39"/>
      <c r="H233" s="110">
        <f>100/2</f>
        <v>50</v>
      </c>
      <c r="I233" s="184" t="s">
        <v>378</v>
      </c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138"/>
    </row>
    <row r="234" spans="1:76" s="40" customFormat="1" ht="46.5" customHeight="1">
      <c r="A234" s="128">
        <v>15</v>
      </c>
      <c r="B234" s="203"/>
      <c r="C234" s="38" t="s">
        <v>473</v>
      </c>
      <c r="D234" s="38" t="s">
        <v>474</v>
      </c>
      <c r="E234" s="38" t="s">
        <v>229</v>
      </c>
      <c r="F234" s="38" t="s">
        <v>1067</v>
      </c>
      <c r="G234" s="38" t="s">
        <v>230</v>
      </c>
      <c r="H234" s="113">
        <f>500/2</f>
        <v>250</v>
      </c>
      <c r="I234" s="184" t="s">
        <v>378</v>
      </c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139"/>
    </row>
    <row r="235" spans="1:76" s="28" customFormat="1" ht="40.5" customHeight="1">
      <c r="A235" s="128">
        <v>16</v>
      </c>
      <c r="B235" s="203"/>
      <c r="C235" s="39" t="s">
        <v>1208</v>
      </c>
      <c r="D235" s="39" t="s">
        <v>1759</v>
      </c>
      <c r="E235" s="38" t="s">
        <v>231</v>
      </c>
      <c r="F235" s="39" t="s">
        <v>232</v>
      </c>
      <c r="G235" s="38" t="s">
        <v>709</v>
      </c>
      <c r="H235" s="110">
        <f>300/2</f>
        <v>150</v>
      </c>
      <c r="I235" s="184" t="s">
        <v>378</v>
      </c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138"/>
    </row>
    <row r="236" spans="1:76" s="28" customFormat="1" ht="57" customHeight="1">
      <c r="A236" s="128">
        <v>17</v>
      </c>
      <c r="B236" s="203"/>
      <c r="C236" s="38" t="s">
        <v>1209</v>
      </c>
      <c r="D236" s="38" t="s">
        <v>233</v>
      </c>
      <c r="E236" s="38" t="s">
        <v>234</v>
      </c>
      <c r="F236" s="38" t="s">
        <v>710</v>
      </c>
      <c r="G236" s="38"/>
      <c r="H236" s="110">
        <f>100/3</f>
        <v>33.333333333333336</v>
      </c>
      <c r="I236" s="184" t="s">
        <v>378</v>
      </c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138"/>
    </row>
    <row r="237" spans="1:76" s="28" customFormat="1" ht="37.5" customHeight="1">
      <c r="A237" s="128">
        <v>18</v>
      </c>
      <c r="B237" s="203"/>
      <c r="C237" s="38" t="s">
        <v>1210</v>
      </c>
      <c r="D237" s="38" t="s">
        <v>1068</v>
      </c>
      <c r="E237" s="38" t="s">
        <v>235</v>
      </c>
      <c r="F237" s="39" t="s">
        <v>949</v>
      </c>
      <c r="G237" s="38" t="s">
        <v>236</v>
      </c>
      <c r="H237" s="100">
        <f>500/2</f>
        <v>250</v>
      </c>
      <c r="I237" s="184" t="s">
        <v>378</v>
      </c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138"/>
    </row>
    <row r="238" spans="1:76" s="28" customFormat="1" ht="48.75" customHeight="1">
      <c r="A238" s="128">
        <v>19</v>
      </c>
      <c r="B238" s="203"/>
      <c r="C238" s="38" t="s">
        <v>711</v>
      </c>
      <c r="D238" s="38" t="s">
        <v>1528</v>
      </c>
      <c r="E238" s="38" t="s">
        <v>237</v>
      </c>
      <c r="F238" s="39" t="s">
        <v>238</v>
      </c>
      <c r="G238" s="38" t="s">
        <v>1211</v>
      </c>
      <c r="H238" s="100">
        <f>700/2</f>
        <v>350</v>
      </c>
      <c r="I238" s="184" t="s">
        <v>378</v>
      </c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138"/>
    </row>
    <row r="239" spans="1:76" s="28" customFormat="1" ht="31.5" customHeight="1">
      <c r="A239" s="128">
        <v>20</v>
      </c>
      <c r="B239" s="203"/>
      <c r="C239" s="39" t="s">
        <v>712</v>
      </c>
      <c r="D239" s="39" t="s">
        <v>239</v>
      </c>
      <c r="E239" s="38" t="s">
        <v>1212</v>
      </c>
      <c r="F239" s="39" t="s">
        <v>950</v>
      </c>
      <c r="G239" s="38"/>
      <c r="H239" s="110">
        <f>300/2</f>
        <v>150</v>
      </c>
      <c r="I239" s="184" t="s">
        <v>378</v>
      </c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138"/>
    </row>
    <row r="240" spans="1:76" s="28" customFormat="1" ht="56.25" customHeight="1">
      <c r="A240" s="128">
        <v>21</v>
      </c>
      <c r="B240" s="203"/>
      <c r="C240" s="39" t="s">
        <v>713</v>
      </c>
      <c r="D240" s="39" t="s">
        <v>1191</v>
      </c>
      <c r="E240" s="38" t="s">
        <v>240</v>
      </c>
      <c r="F240" s="39" t="s">
        <v>1062</v>
      </c>
      <c r="G240" s="39"/>
      <c r="H240" s="110">
        <f>500/2</f>
        <v>250</v>
      </c>
      <c r="I240" s="184" t="s">
        <v>378</v>
      </c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138"/>
    </row>
    <row r="241" spans="1:76" s="28" customFormat="1" ht="31.5" customHeight="1">
      <c r="A241" s="128">
        <v>22</v>
      </c>
      <c r="B241" s="203"/>
      <c r="C241" s="39" t="s">
        <v>714</v>
      </c>
      <c r="D241" s="39" t="s">
        <v>1529</v>
      </c>
      <c r="E241" s="38" t="s">
        <v>715</v>
      </c>
      <c r="F241" s="39" t="s">
        <v>716</v>
      </c>
      <c r="G241" s="38"/>
      <c r="H241" s="110">
        <f>100/2</f>
        <v>50</v>
      </c>
      <c r="I241" s="184" t="s">
        <v>378</v>
      </c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138"/>
    </row>
    <row r="242" spans="1:76" s="70" customFormat="1" ht="31.5" customHeight="1">
      <c r="A242" s="128">
        <v>23</v>
      </c>
      <c r="B242" s="203"/>
      <c r="C242" s="39" t="s">
        <v>1530</v>
      </c>
      <c r="D242" s="39" t="s">
        <v>1063</v>
      </c>
      <c r="E242" s="38" t="s">
        <v>1343</v>
      </c>
      <c r="F242" s="39" t="s">
        <v>717</v>
      </c>
      <c r="G242" s="38"/>
      <c r="H242" s="110">
        <f>100/2</f>
        <v>50</v>
      </c>
      <c r="I242" s="184" t="s">
        <v>378</v>
      </c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146"/>
    </row>
    <row r="243" spans="1:76" s="70" customFormat="1" ht="48.75" customHeight="1">
      <c r="A243" s="128">
        <v>24</v>
      </c>
      <c r="B243" s="203"/>
      <c r="C243" s="38" t="s">
        <v>718</v>
      </c>
      <c r="D243" s="39" t="s">
        <v>241</v>
      </c>
      <c r="E243" s="38" t="s">
        <v>242</v>
      </c>
      <c r="F243" s="39" t="s">
        <v>719</v>
      </c>
      <c r="G243" s="39"/>
      <c r="H243" s="110">
        <f>500/2</f>
        <v>250</v>
      </c>
      <c r="I243" s="184" t="s">
        <v>378</v>
      </c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146"/>
    </row>
    <row r="244" spans="1:76" s="70" customFormat="1" ht="23.25" customHeight="1">
      <c r="A244" s="128">
        <v>25</v>
      </c>
      <c r="B244" s="203"/>
      <c r="C244" s="38" t="s">
        <v>720</v>
      </c>
      <c r="D244" s="39" t="s">
        <v>243</v>
      </c>
      <c r="E244" s="38" t="s">
        <v>244</v>
      </c>
      <c r="F244" s="39" t="s">
        <v>721</v>
      </c>
      <c r="G244" s="38"/>
      <c r="H244" s="110">
        <f>100/2</f>
        <v>50</v>
      </c>
      <c r="I244" s="184" t="s">
        <v>378</v>
      </c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146"/>
    </row>
    <row r="245" spans="1:76" s="70" customFormat="1" ht="31.5" customHeight="1">
      <c r="A245" s="128">
        <v>26</v>
      </c>
      <c r="B245" s="203"/>
      <c r="C245" s="39" t="s">
        <v>722</v>
      </c>
      <c r="D245" s="39" t="s">
        <v>1064</v>
      </c>
      <c r="E245" s="38" t="s">
        <v>245</v>
      </c>
      <c r="F245" s="39" t="s">
        <v>1215</v>
      </c>
      <c r="G245" s="38"/>
      <c r="H245" s="110">
        <f>100/2</f>
        <v>50</v>
      </c>
      <c r="I245" s="184" t="s">
        <v>378</v>
      </c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146"/>
    </row>
    <row r="246" spans="1:76" s="70" customFormat="1" ht="38.25" customHeight="1">
      <c r="A246" s="128">
        <v>27</v>
      </c>
      <c r="B246" s="203"/>
      <c r="C246" s="39" t="s">
        <v>594</v>
      </c>
      <c r="D246" s="39" t="s">
        <v>1031</v>
      </c>
      <c r="E246" s="38" t="s">
        <v>246</v>
      </c>
      <c r="F246" s="39" t="s">
        <v>247</v>
      </c>
      <c r="G246" s="38" t="s">
        <v>723</v>
      </c>
      <c r="H246" s="110">
        <f>700/2</f>
        <v>350</v>
      </c>
      <c r="I246" s="184" t="s">
        <v>378</v>
      </c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146"/>
    </row>
    <row r="247" spans="1:76" s="70" customFormat="1" ht="57" customHeight="1">
      <c r="A247" s="128">
        <v>28</v>
      </c>
      <c r="B247" s="203"/>
      <c r="C247" s="39" t="s">
        <v>730</v>
      </c>
      <c r="D247" s="39" t="s">
        <v>248</v>
      </c>
      <c r="E247" s="38" t="s">
        <v>249</v>
      </c>
      <c r="F247" s="39" t="s">
        <v>724</v>
      </c>
      <c r="G247" s="38"/>
      <c r="H247" s="110">
        <f>300/2</f>
        <v>150</v>
      </c>
      <c r="I247" s="184" t="s">
        <v>378</v>
      </c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146"/>
    </row>
    <row r="248" spans="1:76" s="83" customFormat="1" ht="18.75" customHeight="1">
      <c r="A248" s="128">
        <v>29</v>
      </c>
      <c r="B248" s="203"/>
      <c r="C248" s="73" t="s">
        <v>1531</v>
      </c>
      <c r="D248" s="73" t="s">
        <v>847</v>
      </c>
      <c r="E248" s="109" t="s">
        <v>1077</v>
      </c>
      <c r="F248" s="73" t="s">
        <v>725</v>
      </c>
      <c r="G248" s="38"/>
      <c r="H248" s="123">
        <v>0</v>
      </c>
      <c r="I248" s="184" t="s">
        <v>378</v>
      </c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147"/>
    </row>
    <row r="249" spans="1:76" s="70" customFormat="1" ht="35.25" customHeight="1">
      <c r="A249" s="128">
        <v>30</v>
      </c>
      <c r="B249" s="203"/>
      <c r="C249" s="39" t="s">
        <v>1596</v>
      </c>
      <c r="D249" s="39" t="s">
        <v>250</v>
      </c>
      <c r="E249" s="38" t="s">
        <v>726</v>
      </c>
      <c r="F249" s="39" t="s">
        <v>727</v>
      </c>
      <c r="G249" s="38"/>
      <c r="H249" s="110">
        <f>100/2</f>
        <v>50</v>
      </c>
      <c r="I249" s="184" t="s">
        <v>378</v>
      </c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146"/>
    </row>
    <row r="250" spans="1:76" s="70" customFormat="1" ht="59.25" customHeight="1">
      <c r="A250" s="128">
        <v>31</v>
      </c>
      <c r="B250" s="203"/>
      <c r="C250" s="39" t="s">
        <v>728</v>
      </c>
      <c r="D250" s="39" t="s">
        <v>251</v>
      </c>
      <c r="E250" s="38" t="s">
        <v>252</v>
      </c>
      <c r="F250" s="39" t="s">
        <v>253</v>
      </c>
      <c r="G250" s="38"/>
      <c r="H250" s="110">
        <f>100/2</f>
        <v>50</v>
      </c>
      <c r="I250" s="184" t="s">
        <v>378</v>
      </c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146"/>
    </row>
    <row r="251" spans="1:76" s="70" customFormat="1" ht="26.25" customHeight="1">
      <c r="A251" s="128">
        <v>32</v>
      </c>
      <c r="B251" s="203"/>
      <c r="C251" s="39" t="s">
        <v>1532</v>
      </c>
      <c r="D251" s="39" t="s">
        <v>756</v>
      </c>
      <c r="E251" s="38" t="s">
        <v>729</v>
      </c>
      <c r="F251" s="39" t="s">
        <v>1242</v>
      </c>
      <c r="G251" s="38"/>
      <c r="H251" s="110">
        <f>100/2</f>
        <v>50</v>
      </c>
      <c r="I251" s="184" t="s">
        <v>378</v>
      </c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146"/>
    </row>
    <row r="252" spans="1:76" s="70" customFormat="1" ht="45.75" customHeight="1">
      <c r="A252" s="128">
        <v>33</v>
      </c>
      <c r="B252" s="203"/>
      <c r="C252" s="39" t="s">
        <v>1283</v>
      </c>
      <c r="D252" s="39" t="s">
        <v>254</v>
      </c>
      <c r="E252" s="38" t="s">
        <v>255</v>
      </c>
      <c r="F252" s="39" t="s">
        <v>1243</v>
      </c>
      <c r="G252" s="38"/>
      <c r="H252" s="110">
        <f>300/2</f>
        <v>150</v>
      </c>
      <c r="I252" s="184" t="s">
        <v>378</v>
      </c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146"/>
    </row>
    <row r="253" spans="1:76" s="70" customFormat="1" ht="45.75" customHeight="1">
      <c r="A253" s="128">
        <v>34</v>
      </c>
      <c r="B253" s="203"/>
      <c r="C253" s="39" t="s">
        <v>1244</v>
      </c>
      <c r="D253" s="39" t="s">
        <v>256</v>
      </c>
      <c r="E253" s="38" t="s">
        <v>257</v>
      </c>
      <c r="F253" s="39" t="s">
        <v>1245</v>
      </c>
      <c r="G253" s="38"/>
      <c r="H253" s="110">
        <f>300/2</f>
        <v>150</v>
      </c>
      <c r="I253" s="184" t="s">
        <v>378</v>
      </c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146"/>
    </row>
    <row r="254" spans="1:76" s="70" customFormat="1" ht="22.5" customHeight="1">
      <c r="A254" s="128">
        <v>35</v>
      </c>
      <c r="B254" s="203"/>
      <c r="C254" s="39" t="s">
        <v>865</v>
      </c>
      <c r="D254" s="39" t="s">
        <v>258</v>
      </c>
      <c r="E254" s="38" t="s">
        <v>1246</v>
      </c>
      <c r="F254" s="39" t="s">
        <v>259</v>
      </c>
      <c r="G254" s="38"/>
      <c r="H254" s="110">
        <f>300/2</f>
        <v>150</v>
      </c>
      <c r="I254" s="184" t="s">
        <v>378</v>
      </c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146"/>
    </row>
    <row r="255" spans="1:76" s="70" customFormat="1" ht="43.5" customHeight="1">
      <c r="A255" s="128">
        <v>36</v>
      </c>
      <c r="B255" s="203"/>
      <c r="C255" s="39" t="s">
        <v>1599</v>
      </c>
      <c r="D255" s="39" t="s">
        <v>254</v>
      </c>
      <c r="E255" s="38" t="s">
        <v>260</v>
      </c>
      <c r="F255" s="39" t="s">
        <v>261</v>
      </c>
      <c r="G255" s="38"/>
      <c r="H255" s="110">
        <f>300/2</f>
        <v>150</v>
      </c>
      <c r="I255" s="184" t="s">
        <v>378</v>
      </c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146"/>
    </row>
    <row r="256" spans="1:76" s="70" customFormat="1" ht="51" customHeight="1">
      <c r="A256" s="128">
        <v>37</v>
      </c>
      <c r="B256" s="203"/>
      <c r="C256" s="39" t="s">
        <v>595</v>
      </c>
      <c r="D256" s="39" t="s">
        <v>254</v>
      </c>
      <c r="E256" s="38" t="s">
        <v>262</v>
      </c>
      <c r="F256" s="39" t="s">
        <v>263</v>
      </c>
      <c r="G256" s="38"/>
      <c r="H256" s="110">
        <f>300/2</f>
        <v>150</v>
      </c>
      <c r="I256" s="184" t="s">
        <v>378</v>
      </c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146"/>
    </row>
    <row r="257" spans="1:76" s="70" customFormat="1" ht="21" customHeight="1">
      <c r="A257" s="128">
        <v>38</v>
      </c>
      <c r="B257" s="203"/>
      <c r="C257" s="39" t="s">
        <v>866</v>
      </c>
      <c r="D257" s="39" t="s">
        <v>1641</v>
      </c>
      <c r="E257" s="38" t="s">
        <v>264</v>
      </c>
      <c r="F257" s="39" t="s">
        <v>265</v>
      </c>
      <c r="G257" s="38"/>
      <c r="H257" s="110">
        <f>100/2</f>
        <v>50</v>
      </c>
      <c r="I257" s="184" t="s">
        <v>378</v>
      </c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146"/>
    </row>
    <row r="258" spans="1:76" s="70" customFormat="1" ht="21" customHeight="1">
      <c r="A258" s="128">
        <v>39</v>
      </c>
      <c r="B258" s="203"/>
      <c r="C258" s="39" t="s">
        <v>867</v>
      </c>
      <c r="D258" s="39" t="s">
        <v>1641</v>
      </c>
      <c r="E258" s="38" t="s">
        <v>1247</v>
      </c>
      <c r="F258" s="39" t="s">
        <v>265</v>
      </c>
      <c r="G258" s="38"/>
      <c r="H258" s="110">
        <f>100/2</f>
        <v>50</v>
      </c>
      <c r="I258" s="184" t="s">
        <v>378</v>
      </c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146"/>
    </row>
    <row r="259" spans="1:76" s="70" customFormat="1" ht="21" customHeight="1">
      <c r="A259" s="128">
        <v>40</v>
      </c>
      <c r="B259" s="203"/>
      <c r="C259" s="39" t="s">
        <v>1248</v>
      </c>
      <c r="D259" s="39" t="s">
        <v>1249</v>
      </c>
      <c r="E259" s="38" t="s">
        <v>1250</v>
      </c>
      <c r="F259" s="39" t="s">
        <v>266</v>
      </c>
      <c r="G259" s="38"/>
      <c r="H259" s="110">
        <f>100/2</f>
        <v>50</v>
      </c>
      <c r="I259" s="184" t="s">
        <v>378</v>
      </c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146"/>
    </row>
    <row r="260" spans="1:76" s="70" customFormat="1" ht="44.25" customHeight="1">
      <c r="A260" s="128">
        <v>41</v>
      </c>
      <c r="B260" s="203"/>
      <c r="C260" s="39" t="s">
        <v>1600</v>
      </c>
      <c r="D260" s="39" t="s">
        <v>693</v>
      </c>
      <c r="E260" s="38" t="s">
        <v>694</v>
      </c>
      <c r="F260" s="39" t="s">
        <v>1251</v>
      </c>
      <c r="G260" s="38"/>
      <c r="H260" s="110">
        <f>100/2</f>
        <v>50</v>
      </c>
      <c r="I260" s="184" t="s">
        <v>378</v>
      </c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146"/>
    </row>
    <row r="261" spans="1:76" s="70" customFormat="1" ht="57" customHeight="1">
      <c r="A261" s="128">
        <v>42</v>
      </c>
      <c r="B261" s="203"/>
      <c r="C261" s="39" t="s">
        <v>1252</v>
      </c>
      <c r="D261" s="39" t="s">
        <v>267</v>
      </c>
      <c r="E261" s="38" t="s">
        <v>268</v>
      </c>
      <c r="F261" s="39" t="s">
        <v>269</v>
      </c>
      <c r="G261" s="38" t="s">
        <v>695</v>
      </c>
      <c r="H261" s="110">
        <v>350</v>
      </c>
      <c r="I261" s="184" t="s">
        <v>378</v>
      </c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146"/>
    </row>
    <row r="262" spans="1:76" s="70" customFormat="1" ht="24" customHeight="1">
      <c r="A262" s="128">
        <v>43</v>
      </c>
      <c r="B262" s="203"/>
      <c r="C262" s="39" t="s">
        <v>1253</v>
      </c>
      <c r="D262" s="39" t="s">
        <v>270</v>
      </c>
      <c r="E262" s="38" t="s">
        <v>1254</v>
      </c>
      <c r="F262" s="39" t="s">
        <v>271</v>
      </c>
      <c r="G262" s="39"/>
      <c r="H262" s="110">
        <f>500/2</f>
        <v>250</v>
      </c>
      <c r="I262" s="184" t="s">
        <v>378</v>
      </c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146"/>
    </row>
    <row r="263" spans="1:76" s="70" customFormat="1" ht="62.25" customHeight="1">
      <c r="A263" s="128">
        <v>44</v>
      </c>
      <c r="B263" s="203"/>
      <c r="C263" s="39" t="s">
        <v>1255</v>
      </c>
      <c r="D263" s="39" t="s">
        <v>1367</v>
      </c>
      <c r="E263" s="38" t="s">
        <v>1368</v>
      </c>
      <c r="F263" s="39" t="s">
        <v>1369</v>
      </c>
      <c r="G263" s="38"/>
      <c r="H263" s="110">
        <f>300/2</f>
        <v>150</v>
      </c>
      <c r="I263" s="184" t="s">
        <v>378</v>
      </c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146"/>
    </row>
    <row r="264" spans="1:76" s="70" customFormat="1" ht="36.75" customHeight="1">
      <c r="A264" s="128">
        <v>45</v>
      </c>
      <c r="B264" s="203"/>
      <c r="C264" s="38" t="s">
        <v>1370</v>
      </c>
      <c r="D264" s="38" t="s">
        <v>1371</v>
      </c>
      <c r="E264" s="38" t="s">
        <v>130</v>
      </c>
      <c r="F264" s="38" t="s">
        <v>696</v>
      </c>
      <c r="G264" s="38" t="s">
        <v>1256</v>
      </c>
      <c r="H264" s="110">
        <f>500/2</f>
        <v>250</v>
      </c>
      <c r="I264" s="184" t="s">
        <v>378</v>
      </c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146"/>
    </row>
    <row r="265" spans="1:76" s="70" customFormat="1" ht="39.75" customHeight="1">
      <c r="A265" s="128">
        <v>46</v>
      </c>
      <c r="B265" s="203"/>
      <c r="C265" s="39" t="s">
        <v>1257</v>
      </c>
      <c r="D265" s="39" t="s">
        <v>131</v>
      </c>
      <c r="E265" s="38" t="s">
        <v>132</v>
      </c>
      <c r="F265" s="39" t="s">
        <v>731</v>
      </c>
      <c r="G265" s="38" t="s">
        <v>1258</v>
      </c>
      <c r="H265" s="110">
        <f>700/3</f>
        <v>233.33333333333334</v>
      </c>
      <c r="I265" s="184" t="s">
        <v>378</v>
      </c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146"/>
    </row>
    <row r="266" spans="1:76" s="70" customFormat="1" ht="23.25" customHeight="1">
      <c r="A266" s="128">
        <v>47</v>
      </c>
      <c r="B266" s="203"/>
      <c r="C266" s="39" t="s">
        <v>1259</v>
      </c>
      <c r="D266" s="39" t="s">
        <v>1065</v>
      </c>
      <c r="E266" s="38" t="s">
        <v>133</v>
      </c>
      <c r="F266" s="39" t="s">
        <v>134</v>
      </c>
      <c r="G266" s="38"/>
      <c r="H266" s="110">
        <f>300/2</f>
        <v>150</v>
      </c>
      <c r="I266" s="184" t="s">
        <v>378</v>
      </c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146"/>
    </row>
    <row r="267" spans="1:76" s="39" customFormat="1" ht="40.5" customHeight="1">
      <c r="A267" s="127">
        <v>1</v>
      </c>
      <c r="B267" s="212">
        <v>803</v>
      </c>
      <c r="C267" s="38" t="s">
        <v>135</v>
      </c>
      <c r="D267" s="38" t="s">
        <v>136</v>
      </c>
      <c r="E267" s="38" t="s">
        <v>137</v>
      </c>
      <c r="F267" s="39" t="s">
        <v>1625</v>
      </c>
      <c r="G267" s="38" t="s">
        <v>138</v>
      </c>
      <c r="H267" s="110">
        <v>500</v>
      </c>
      <c r="I267" s="131" t="s">
        <v>1307</v>
      </c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99"/>
    </row>
    <row r="268" spans="1:76" s="39" customFormat="1" ht="28.5" customHeight="1">
      <c r="A268" s="127">
        <v>2</v>
      </c>
      <c r="B268" s="212"/>
      <c r="C268" s="38" t="s">
        <v>139</v>
      </c>
      <c r="D268" s="38" t="s">
        <v>140</v>
      </c>
      <c r="E268" s="38" t="s">
        <v>1260</v>
      </c>
      <c r="F268" s="39" t="s">
        <v>1709</v>
      </c>
      <c r="G268" s="38" t="s">
        <v>1261</v>
      </c>
      <c r="H268" s="110">
        <f>500/2</f>
        <v>250</v>
      </c>
      <c r="I268" s="131" t="s">
        <v>1307</v>
      </c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99"/>
    </row>
    <row r="269" spans="1:76" s="39" customFormat="1" ht="33" customHeight="1">
      <c r="A269" s="127">
        <v>3</v>
      </c>
      <c r="B269" s="212"/>
      <c r="C269" s="38" t="s">
        <v>697</v>
      </c>
      <c r="D269" s="38" t="s">
        <v>141</v>
      </c>
      <c r="E269" s="38" t="s">
        <v>1262</v>
      </c>
      <c r="F269" s="39" t="s">
        <v>1626</v>
      </c>
      <c r="G269" s="38" t="s">
        <v>1263</v>
      </c>
      <c r="H269" s="110">
        <v>500</v>
      </c>
      <c r="I269" s="131" t="s">
        <v>1307</v>
      </c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99"/>
    </row>
    <row r="270" spans="1:76" s="39" customFormat="1" ht="36" customHeight="1">
      <c r="A270" s="127">
        <v>4</v>
      </c>
      <c r="B270" s="212"/>
      <c r="C270" s="38" t="s">
        <v>1627</v>
      </c>
      <c r="D270" s="38" t="s">
        <v>142</v>
      </c>
      <c r="E270" s="38" t="s">
        <v>1376</v>
      </c>
      <c r="F270" s="39" t="s">
        <v>143</v>
      </c>
      <c r="G270" s="38" t="s">
        <v>144</v>
      </c>
      <c r="H270" s="110">
        <f>100/2</f>
        <v>50</v>
      </c>
      <c r="I270" s="131" t="s">
        <v>1307</v>
      </c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99"/>
    </row>
    <row r="271" spans="1:76" s="39" customFormat="1" ht="64.5" customHeight="1">
      <c r="A271" s="127">
        <v>5</v>
      </c>
      <c r="B271" s="212"/>
      <c r="C271" s="39" t="s">
        <v>145</v>
      </c>
      <c r="D271" s="39" t="s">
        <v>146</v>
      </c>
      <c r="E271" s="38" t="s">
        <v>147</v>
      </c>
      <c r="F271" s="39" t="s">
        <v>732</v>
      </c>
      <c r="G271" s="38" t="s">
        <v>1264</v>
      </c>
      <c r="H271" s="110">
        <f>700/2</f>
        <v>350</v>
      </c>
      <c r="I271" s="131" t="s">
        <v>1307</v>
      </c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99"/>
    </row>
    <row r="272" spans="1:76" s="39" customFormat="1" ht="62.25" customHeight="1">
      <c r="A272" s="127">
        <v>6</v>
      </c>
      <c r="B272" s="212"/>
      <c r="C272" s="39" t="s">
        <v>1296</v>
      </c>
      <c r="D272" s="39" t="s">
        <v>649</v>
      </c>
      <c r="E272" s="38" t="s">
        <v>148</v>
      </c>
      <c r="F272" s="39" t="s">
        <v>680</v>
      </c>
      <c r="G272" s="38" t="s">
        <v>149</v>
      </c>
      <c r="H272" s="110">
        <f>700/2</f>
        <v>350</v>
      </c>
      <c r="I272" s="131" t="s">
        <v>1307</v>
      </c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99"/>
    </row>
    <row r="273" spans="1:76" s="39" customFormat="1" ht="48.75" customHeight="1">
      <c r="A273" s="127">
        <v>7</v>
      </c>
      <c r="B273" s="212"/>
      <c r="C273" s="39" t="s">
        <v>150</v>
      </c>
      <c r="D273" s="39" t="s">
        <v>1312</v>
      </c>
      <c r="E273" s="38" t="s">
        <v>151</v>
      </c>
      <c r="F273" s="39" t="s">
        <v>681</v>
      </c>
      <c r="G273" s="38"/>
      <c r="H273" s="110">
        <v>300</v>
      </c>
      <c r="I273" s="131" t="s">
        <v>1307</v>
      </c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99"/>
    </row>
    <row r="274" spans="1:76" s="62" customFormat="1" ht="19.5" customHeight="1">
      <c r="A274" s="127">
        <v>1</v>
      </c>
      <c r="B274" s="212">
        <v>803</v>
      </c>
      <c r="C274" s="39" t="s">
        <v>152</v>
      </c>
      <c r="D274" s="39" t="s">
        <v>153</v>
      </c>
      <c r="E274" s="38" t="s">
        <v>154</v>
      </c>
      <c r="F274" s="39" t="s">
        <v>155</v>
      </c>
      <c r="G274" s="38"/>
      <c r="H274" s="110"/>
      <c r="I274" s="131" t="s">
        <v>379</v>
      </c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72"/>
    </row>
    <row r="275" spans="1:76" s="62" customFormat="1" ht="26.25" customHeight="1">
      <c r="A275" s="127">
        <v>2</v>
      </c>
      <c r="B275" s="212"/>
      <c r="C275" s="38" t="s">
        <v>156</v>
      </c>
      <c r="D275" s="107" t="s">
        <v>157</v>
      </c>
      <c r="E275" s="38" t="s">
        <v>158</v>
      </c>
      <c r="F275" s="38" t="s">
        <v>698</v>
      </c>
      <c r="G275" s="38" t="s">
        <v>520</v>
      </c>
      <c r="H275" s="110"/>
      <c r="I275" s="131" t="s">
        <v>379</v>
      </c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72"/>
    </row>
    <row r="276" spans="1:76" s="62" customFormat="1" ht="45" customHeight="1">
      <c r="A276" s="127">
        <v>1</v>
      </c>
      <c r="B276" s="212">
        <v>803</v>
      </c>
      <c r="C276" s="39" t="s">
        <v>1265</v>
      </c>
      <c r="D276" s="43" t="s">
        <v>159</v>
      </c>
      <c r="E276" s="38" t="s">
        <v>160</v>
      </c>
      <c r="F276" s="39" t="s">
        <v>1402</v>
      </c>
      <c r="G276" s="39"/>
      <c r="H276" s="110"/>
      <c r="I276" s="131" t="s">
        <v>1308</v>
      </c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72"/>
    </row>
    <row r="277" spans="1:76" s="62" customFormat="1" ht="45" customHeight="1">
      <c r="A277" s="127">
        <v>2</v>
      </c>
      <c r="B277" s="212"/>
      <c r="C277" s="39" t="s">
        <v>1266</v>
      </c>
      <c r="D277" s="43" t="s">
        <v>1403</v>
      </c>
      <c r="E277" s="38" t="s">
        <v>1404</v>
      </c>
      <c r="F277" s="39" t="s">
        <v>1405</v>
      </c>
      <c r="G277" s="39"/>
      <c r="H277" s="100"/>
      <c r="I277" s="131" t="s">
        <v>1308</v>
      </c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72"/>
    </row>
    <row r="278" spans="1:76" s="62" customFormat="1" ht="42" customHeight="1">
      <c r="A278" s="127">
        <v>3</v>
      </c>
      <c r="B278" s="212"/>
      <c r="C278" s="38" t="s">
        <v>1406</v>
      </c>
      <c r="D278" s="107" t="s">
        <v>1377</v>
      </c>
      <c r="E278" s="38" t="s">
        <v>1407</v>
      </c>
      <c r="F278" s="38" t="s">
        <v>1408</v>
      </c>
      <c r="G278" s="38" t="s">
        <v>1409</v>
      </c>
      <c r="H278" s="110"/>
      <c r="I278" s="131" t="s">
        <v>1308</v>
      </c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72"/>
    </row>
    <row r="279" spans="1:76" s="44" customFormat="1" ht="31.5" customHeight="1">
      <c r="A279" s="127">
        <v>1</v>
      </c>
      <c r="B279" s="212">
        <v>804</v>
      </c>
      <c r="C279" s="107" t="s">
        <v>1410</v>
      </c>
      <c r="D279" s="107" t="s">
        <v>274</v>
      </c>
      <c r="E279" s="107" t="s">
        <v>1411</v>
      </c>
      <c r="F279" s="38" t="s">
        <v>1267</v>
      </c>
      <c r="G279" s="38" t="s">
        <v>520</v>
      </c>
      <c r="H279" s="110"/>
      <c r="I279" s="131" t="s">
        <v>380</v>
      </c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142"/>
    </row>
    <row r="280" spans="1:76" s="30" customFormat="1" ht="48" customHeight="1">
      <c r="A280" s="127">
        <v>2</v>
      </c>
      <c r="B280" s="212"/>
      <c r="C280" s="43" t="s">
        <v>1213</v>
      </c>
      <c r="D280" s="43" t="s">
        <v>1412</v>
      </c>
      <c r="E280" s="107" t="s">
        <v>1413</v>
      </c>
      <c r="F280" s="39" t="s">
        <v>733</v>
      </c>
      <c r="G280" s="38"/>
      <c r="H280" s="110"/>
      <c r="I280" s="131" t="s">
        <v>380</v>
      </c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143"/>
    </row>
    <row r="281" spans="1:75" s="29" customFormat="1" ht="24.75" customHeight="1">
      <c r="A281" s="127">
        <v>1</v>
      </c>
      <c r="B281" s="212">
        <v>804</v>
      </c>
      <c r="C281" s="43" t="s">
        <v>1268</v>
      </c>
      <c r="D281" s="43" t="s">
        <v>1414</v>
      </c>
      <c r="E281" s="107" t="s">
        <v>1269</v>
      </c>
      <c r="F281" s="39" t="s">
        <v>1415</v>
      </c>
      <c r="G281" s="39"/>
      <c r="H281" s="110"/>
      <c r="I281" s="131" t="s">
        <v>381</v>
      </c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</row>
    <row r="282" spans="1:75" s="29" customFormat="1" ht="20.25" customHeight="1">
      <c r="A282" s="127">
        <v>2</v>
      </c>
      <c r="B282" s="212"/>
      <c r="C282" s="43" t="s">
        <v>1270</v>
      </c>
      <c r="D282" s="43" t="s">
        <v>1416</v>
      </c>
      <c r="E282" s="107" t="s">
        <v>1271</v>
      </c>
      <c r="F282" s="39" t="s">
        <v>1417</v>
      </c>
      <c r="G282" s="38"/>
      <c r="H282" s="110"/>
      <c r="I282" s="131" t="s">
        <v>381</v>
      </c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</row>
    <row r="283" spans="1:75" s="29" customFormat="1" ht="79.5" customHeight="1">
      <c r="A283" s="127">
        <v>3</v>
      </c>
      <c r="B283" s="212"/>
      <c r="C283" s="43" t="s">
        <v>1297</v>
      </c>
      <c r="D283" s="43" t="s">
        <v>1418</v>
      </c>
      <c r="E283" s="107" t="s">
        <v>1272</v>
      </c>
      <c r="F283" s="39" t="s">
        <v>1419</v>
      </c>
      <c r="G283" s="39"/>
      <c r="H283" s="110"/>
      <c r="I283" s="131" t="s">
        <v>381</v>
      </c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</row>
    <row r="284" spans="1:75" s="29" customFormat="1" ht="52.5" customHeight="1">
      <c r="A284" s="127">
        <v>1</v>
      </c>
      <c r="B284" s="212">
        <v>804</v>
      </c>
      <c r="C284" s="43" t="s">
        <v>1273</v>
      </c>
      <c r="D284" s="43" t="s">
        <v>1420</v>
      </c>
      <c r="E284" s="107" t="s">
        <v>1421</v>
      </c>
      <c r="F284" s="39" t="s">
        <v>1422</v>
      </c>
      <c r="G284" s="38"/>
      <c r="H284" s="110"/>
      <c r="I284" s="131" t="s">
        <v>382</v>
      </c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</row>
    <row r="285" spans="1:75" s="29" customFormat="1" ht="70.5" customHeight="1">
      <c r="A285" s="127">
        <v>2</v>
      </c>
      <c r="B285" s="212"/>
      <c r="C285" s="43" t="s">
        <v>734</v>
      </c>
      <c r="D285" s="43" t="s">
        <v>23</v>
      </c>
      <c r="E285" s="107" t="s">
        <v>1423</v>
      </c>
      <c r="F285" s="39" t="s">
        <v>1424</v>
      </c>
      <c r="G285" s="39"/>
      <c r="H285" s="110"/>
      <c r="I285" s="131" t="s">
        <v>382</v>
      </c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</row>
    <row r="286" spans="1:75" s="29" customFormat="1" ht="20.25" customHeight="1">
      <c r="A286" s="127">
        <v>3</v>
      </c>
      <c r="B286" s="212"/>
      <c r="C286" s="43" t="s">
        <v>1274</v>
      </c>
      <c r="D286" s="43" t="s">
        <v>1425</v>
      </c>
      <c r="E286" s="107" t="s">
        <v>1275</v>
      </c>
      <c r="F286" s="39" t="s">
        <v>1426</v>
      </c>
      <c r="G286" s="38"/>
      <c r="H286" s="110"/>
      <c r="I286" s="131" t="s">
        <v>382</v>
      </c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</row>
    <row r="287" spans="1:75" s="29" customFormat="1" ht="80.25" customHeight="1">
      <c r="A287" s="127">
        <v>4</v>
      </c>
      <c r="B287" s="212"/>
      <c r="C287" s="43" t="s">
        <v>1427</v>
      </c>
      <c r="D287" s="43" t="s">
        <v>1428</v>
      </c>
      <c r="E287" s="107" t="s">
        <v>1429</v>
      </c>
      <c r="F287" s="39" t="s">
        <v>1276</v>
      </c>
      <c r="G287" s="39"/>
      <c r="H287" s="110"/>
      <c r="I287" s="131" t="s">
        <v>382</v>
      </c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</row>
    <row r="288" spans="1:75" s="29" customFormat="1" ht="20.25" customHeight="1">
      <c r="A288" s="127">
        <v>5</v>
      </c>
      <c r="B288" s="212"/>
      <c r="C288" s="43" t="s">
        <v>1277</v>
      </c>
      <c r="D288" s="43" t="s">
        <v>25</v>
      </c>
      <c r="E288" s="107" t="s">
        <v>1278</v>
      </c>
      <c r="F288" s="39" t="s">
        <v>1279</v>
      </c>
      <c r="G288" s="38"/>
      <c r="H288" s="110"/>
      <c r="I288" s="131" t="s">
        <v>382</v>
      </c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</row>
    <row r="289" spans="1:75" s="29" customFormat="1" ht="19.5" customHeight="1">
      <c r="A289" s="127">
        <v>6</v>
      </c>
      <c r="B289" s="212"/>
      <c r="C289" s="43" t="s">
        <v>735</v>
      </c>
      <c r="D289" s="43" t="s">
        <v>1430</v>
      </c>
      <c r="E289" s="107" t="s">
        <v>26</v>
      </c>
      <c r="F289" s="39" t="s">
        <v>1280</v>
      </c>
      <c r="G289" s="38"/>
      <c r="H289" s="110"/>
      <c r="I289" s="131" t="s">
        <v>382</v>
      </c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</row>
    <row r="290" spans="1:75" s="29" customFormat="1" ht="43.5" customHeight="1">
      <c r="A290" s="127">
        <v>7</v>
      </c>
      <c r="B290" s="212"/>
      <c r="C290" s="107" t="s">
        <v>736</v>
      </c>
      <c r="D290" s="107" t="s">
        <v>1431</v>
      </c>
      <c r="E290" s="107" t="s">
        <v>1432</v>
      </c>
      <c r="F290" s="38" t="s">
        <v>1433</v>
      </c>
      <c r="G290" s="38" t="s">
        <v>1434</v>
      </c>
      <c r="H290" s="110"/>
      <c r="I290" s="131" t="s">
        <v>382</v>
      </c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</row>
    <row r="291" spans="1:75" s="29" customFormat="1" ht="34.5" customHeight="1">
      <c r="A291" s="127">
        <v>8</v>
      </c>
      <c r="B291" s="212"/>
      <c r="C291" s="107" t="s">
        <v>1435</v>
      </c>
      <c r="D291" s="107" t="s">
        <v>1436</v>
      </c>
      <c r="E291" s="107" t="s">
        <v>1078</v>
      </c>
      <c r="F291" s="38" t="s">
        <v>1437</v>
      </c>
      <c r="G291" s="38" t="s">
        <v>1438</v>
      </c>
      <c r="H291" s="112"/>
      <c r="I291" s="131" t="s">
        <v>382</v>
      </c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</row>
    <row r="292" spans="1:75" s="29" customFormat="1" ht="39.75" customHeight="1">
      <c r="A292" s="127">
        <v>9</v>
      </c>
      <c r="B292" s="212"/>
      <c r="C292" s="107" t="s">
        <v>1281</v>
      </c>
      <c r="D292" s="107" t="s">
        <v>1439</v>
      </c>
      <c r="E292" s="107" t="s">
        <v>1440</v>
      </c>
      <c r="F292" s="38" t="s">
        <v>1441</v>
      </c>
      <c r="G292" s="38"/>
      <c r="H292" s="110"/>
      <c r="I292" s="131" t="s">
        <v>382</v>
      </c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</row>
    <row r="293" spans="1:75" s="29" customFormat="1" ht="54" customHeight="1">
      <c r="A293" s="127">
        <v>10</v>
      </c>
      <c r="B293" s="212"/>
      <c r="C293" s="107" t="s">
        <v>1108</v>
      </c>
      <c r="D293" s="107" t="s">
        <v>1442</v>
      </c>
      <c r="E293" s="107" t="s">
        <v>1079</v>
      </c>
      <c r="F293" s="38" t="s">
        <v>1443</v>
      </c>
      <c r="G293" s="38" t="s">
        <v>1444</v>
      </c>
      <c r="H293" s="110"/>
      <c r="I293" s="131" t="s">
        <v>382</v>
      </c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</row>
    <row r="294" spans="1:76" s="53" customFormat="1" ht="55.5" customHeight="1">
      <c r="A294" s="127">
        <v>1</v>
      </c>
      <c r="B294" s="209">
        <v>805</v>
      </c>
      <c r="C294" s="43" t="s">
        <v>1109</v>
      </c>
      <c r="D294" s="43" t="s">
        <v>1445</v>
      </c>
      <c r="E294" s="171" t="s">
        <v>1446</v>
      </c>
      <c r="F294" s="43" t="s">
        <v>1447</v>
      </c>
      <c r="G294" s="39"/>
      <c r="H294" s="113"/>
      <c r="I294" s="131" t="s">
        <v>1309</v>
      </c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172"/>
    </row>
    <row r="295" spans="1:76" s="53" customFormat="1" ht="46.5" customHeight="1">
      <c r="A295" s="127">
        <v>2</v>
      </c>
      <c r="B295" s="209">
        <v>805</v>
      </c>
      <c r="C295" s="43" t="s">
        <v>1110</v>
      </c>
      <c r="D295" s="43" t="s">
        <v>1448</v>
      </c>
      <c r="E295" s="38" t="s">
        <v>1449</v>
      </c>
      <c r="F295" s="43" t="s">
        <v>1450</v>
      </c>
      <c r="G295" s="39"/>
      <c r="H295" s="113"/>
      <c r="I295" s="131" t="s">
        <v>1309</v>
      </c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172"/>
    </row>
    <row r="296" spans="1:76" s="27" customFormat="1" ht="45.75" customHeight="1">
      <c r="A296" s="127">
        <v>3</v>
      </c>
      <c r="B296" s="209">
        <v>805</v>
      </c>
      <c r="C296" s="21" t="s">
        <v>1214</v>
      </c>
      <c r="D296" s="21" t="s">
        <v>1451</v>
      </c>
      <c r="E296" s="25" t="s">
        <v>1452</v>
      </c>
      <c r="F296" s="21" t="s">
        <v>1453</v>
      </c>
      <c r="G296" s="39"/>
      <c r="H296" s="110"/>
      <c r="I296" s="131" t="s">
        <v>1309</v>
      </c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137"/>
    </row>
    <row r="297" spans="1:76" s="27" customFormat="1" ht="39" customHeight="1">
      <c r="A297" s="127">
        <v>4</v>
      </c>
      <c r="B297" s="209">
        <v>805</v>
      </c>
      <c r="C297" s="105" t="s">
        <v>1454</v>
      </c>
      <c r="D297" s="21" t="s">
        <v>1455</v>
      </c>
      <c r="E297" s="25" t="s">
        <v>1456</v>
      </c>
      <c r="F297" s="21" t="s">
        <v>1457</v>
      </c>
      <c r="G297" s="39"/>
      <c r="H297" s="110"/>
      <c r="I297" s="131" t="s">
        <v>1309</v>
      </c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137"/>
    </row>
    <row r="298" spans="1:76" s="42" customFormat="1" ht="41.25" customHeight="1">
      <c r="A298" s="127">
        <v>5</v>
      </c>
      <c r="B298" s="209">
        <v>805</v>
      </c>
      <c r="C298" s="37" t="s">
        <v>1458</v>
      </c>
      <c r="D298" s="37" t="s">
        <v>1459</v>
      </c>
      <c r="E298" s="125" t="s">
        <v>1460</v>
      </c>
      <c r="F298" s="37" t="s">
        <v>1111</v>
      </c>
      <c r="G298" s="39"/>
      <c r="H298" s="113"/>
      <c r="I298" s="131" t="s">
        <v>1309</v>
      </c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148"/>
    </row>
    <row r="299" spans="1:76" s="40" customFormat="1" ht="47.25" customHeight="1">
      <c r="A299" s="127">
        <v>6</v>
      </c>
      <c r="B299" s="209">
        <v>805</v>
      </c>
      <c r="C299" s="43" t="s">
        <v>1112</v>
      </c>
      <c r="D299" s="43" t="s">
        <v>1461</v>
      </c>
      <c r="E299" s="38" t="s">
        <v>1462</v>
      </c>
      <c r="F299" s="43" t="s">
        <v>1463</v>
      </c>
      <c r="G299" s="39"/>
      <c r="H299" s="113"/>
      <c r="I299" s="131" t="s">
        <v>1309</v>
      </c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139"/>
    </row>
    <row r="300" spans="1:76" s="27" customFormat="1" ht="39" customHeight="1">
      <c r="A300" s="127">
        <v>7</v>
      </c>
      <c r="B300" s="209">
        <v>805</v>
      </c>
      <c r="C300" s="105" t="s">
        <v>1464</v>
      </c>
      <c r="D300" s="105" t="s">
        <v>136</v>
      </c>
      <c r="E300" s="25" t="s">
        <v>1465</v>
      </c>
      <c r="F300" s="105" t="s">
        <v>1466</v>
      </c>
      <c r="G300" s="38" t="s">
        <v>520</v>
      </c>
      <c r="H300" s="110"/>
      <c r="I300" s="131" t="s">
        <v>1309</v>
      </c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137"/>
    </row>
    <row r="301" spans="1:76" s="27" customFormat="1" ht="40.5" customHeight="1">
      <c r="A301" s="127">
        <v>8</v>
      </c>
      <c r="B301" s="209">
        <v>805</v>
      </c>
      <c r="C301" s="105" t="s">
        <v>1467</v>
      </c>
      <c r="D301" s="105" t="s">
        <v>1468</v>
      </c>
      <c r="E301" s="25" t="s">
        <v>1469</v>
      </c>
      <c r="F301" s="105" t="s">
        <v>1113</v>
      </c>
      <c r="G301" s="38" t="s">
        <v>520</v>
      </c>
      <c r="H301" s="110"/>
      <c r="I301" s="131" t="s">
        <v>1309</v>
      </c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137"/>
    </row>
    <row r="302" spans="1:76" s="44" customFormat="1" ht="50.25" customHeight="1">
      <c r="A302" s="127">
        <v>9</v>
      </c>
      <c r="B302" s="209">
        <v>805</v>
      </c>
      <c r="C302" s="106" t="s">
        <v>1114</v>
      </c>
      <c r="D302" s="107" t="s">
        <v>1115</v>
      </c>
      <c r="E302" s="38" t="s">
        <v>1470</v>
      </c>
      <c r="F302" s="107" t="s">
        <v>1471</v>
      </c>
      <c r="G302" s="38"/>
      <c r="H302" s="110"/>
      <c r="I302" s="131" t="s">
        <v>1309</v>
      </c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142"/>
    </row>
    <row r="303" spans="1:76" s="44" customFormat="1" ht="30" customHeight="1">
      <c r="A303" s="127">
        <v>10</v>
      </c>
      <c r="B303" s="209">
        <v>805</v>
      </c>
      <c r="C303" s="43" t="s">
        <v>737</v>
      </c>
      <c r="D303" s="43" t="s">
        <v>1638</v>
      </c>
      <c r="E303" s="38" t="s">
        <v>1472</v>
      </c>
      <c r="F303" s="43" t="s">
        <v>1473</v>
      </c>
      <c r="G303" s="38"/>
      <c r="H303" s="110"/>
      <c r="I303" s="131" t="s">
        <v>1309</v>
      </c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142"/>
    </row>
    <row r="304" spans="1:76" s="53" customFormat="1" ht="29.25" customHeight="1">
      <c r="A304" s="127">
        <v>11</v>
      </c>
      <c r="B304" s="209">
        <v>805</v>
      </c>
      <c r="C304" s="43" t="s">
        <v>1639</v>
      </c>
      <c r="D304" s="43" t="s">
        <v>1638</v>
      </c>
      <c r="E304" s="38" t="s">
        <v>1116</v>
      </c>
      <c r="F304" s="43" t="s">
        <v>1474</v>
      </c>
      <c r="G304" s="38"/>
      <c r="H304" s="113"/>
      <c r="I304" s="131" t="s">
        <v>1309</v>
      </c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172"/>
    </row>
    <row r="305" spans="1:76" s="53" customFormat="1" ht="33" customHeight="1">
      <c r="A305" s="127">
        <v>12</v>
      </c>
      <c r="B305" s="209">
        <v>805</v>
      </c>
      <c r="C305" s="43" t="s">
        <v>1475</v>
      </c>
      <c r="D305" s="43" t="s">
        <v>1813</v>
      </c>
      <c r="E305" s="38" t="s">
        <v>1476</v>
      </c>
      <c r="F305" s="43" t="s">
        <v>1477</v>
      </c>
      <c r="G305" s="38"/>
      <c r="H305" s="113"/>
      <c r="I305" s="131" t="s">
        <v>1309</v>
      </c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172"/>
    </row>
    <row r="306" spans="1:76" s="44" customFormat="1" ht="31.5" customHeight="1">
      <c r="A306" s="127">
        <v>13</v>
      </c>
      <c r="B306" s="209">
        <v>805</v>
      </c>
      <c r="C306" s="43" t="s">
        <v>1117</v>
      </c>
      <c r="D306" s="43" t="s">
        <v>1118</v>
      </c>
      <c r="E306" s="38" t="s">
        <v>1119</v>
      </c>
      <c r="F306" s="43" t="s">
        <v>738</v>
      </c>
      <c r="G306" s="38"/>
      <c r="H306" s="110"/>
      <c r="I306" s="131" t="s">
        <v>1309</v>
      </c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142"/>
    </row>
    <row r="307" spans="1:76" s="53" customFormat="1" ht="31.5" customHeight="1">
      <c r="A307" s="127">
        <v>14</v>
      </c>
      <c r="B307" s="209">
        <v>805</v>
      </c>
      <c r="C307" s="43" t="s">
        <v>1640</v>
      </c>
      <c r="D307" s="43" t="s">
        <v>1641</v>
      </c>
      <c r="E307" s="38"/>
      <c r="F307" s="43" t="s">
        <v>1120</v>
      </c>
      <c r="G307" s="38"/>
      <c r="H307" s="113"/>
      <c r="I307" s="131" t="s">
        <v>1309</v>
      </c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172"/>
    </row>
    <row r="308" spans="1:76" s="44" customFormat="1" ht="31.5" customHeight="1">
      <c r="A308" s="127">
        <v>15</v>
      </c>
      <c r="B308" s="209">
        <v>805</v>
      </c>
      <c r="C308" s="43" t="s">
        <v>1121</v>
      </c>
      <c r="D308" s="43" t="s">
        <v>1478</v>
      </c>
      <c r="E308" s="38" t="s">
        <v>1122</v>
      </c>
      <c r="F308" s="43" t="s">
        <v>1479</v>
      </c>
      <c r="G308" s="38"/>
      <c r="H308" s="110"/>
      <c r="I308" s="131" t="s">
        <v>1309</v>
      </c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142"/>
    </row>
    <row r="309" spans="1:76" s="44" customFormat="1" ht="31.5" customHeight="1">
      <c r="A309" s="127">
        <v>16</v>
      </c>
      <c r="B309" s="209"/>
      <c r="C309" s="43" t="s">
        <v>1480</v>
      </c>
      <c r="D309" s="43" t="s">
        <v>1481</v>
      </c>
      <c r="E309" s="38" t="s">
        <v>1123</v>
      </c>
      <c r="F309" s="43" t="s">
        <v>1482</v>
      </c>
      <c r="G309" s="39"/>
      <c r="H309" s="110"/>
      <c r="I309" s="131" t="s">
        <v>1309</v>
      </c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142"/>
    </row>
    <row r="310" spans="1:76" s="30" customFormat="1" ht="42" customHeight="1">
      <c r="A310" s="127">
        <v>17</v>
      </c>
      <c r="B310" s="209">
        <v>805</v>
      </c>
      <c r="C310" s="43" t="s">
        <v>739</v>
      </c>
      <c r="D310" s="43" t="s">
        <v>1483</v>
      </c>
      <c r="E310" s="38" t="s">
        <v>1484</v>
      </c>
      <c r="F310" s="43" t="s">
        <v>740</v>
      </c>
      <c r="G310" s="38"/>
      <c r="H310" s="110"/>
      <c r="I310" s="131" t="s">
        <v>1309</v>
      </c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143"/>
    </row>
    <row r="311" spans="1:76" s="27" customFormat="1" ht="46.5" customHeight="1">
      <c r="A311" s="128">
        <v>1</v>
      </c>
      <c r="B311" s="203">
        <v>805</v>
      </c>
      <c r="C311" s="107" t="s">
        <v>1124</v>
      </c>
      <c r="D311" s="43" t="s">
        <v>1485</v>
      </c>
      <c r="E311" s="107" t="s">
        <v>1486</v>
      </c>
      <c r="F311" s="43" t="s">
        <v>1487</v>
      </c>
      <c r="G311" s="38"/>
      <c r="H311" s="110"/>
      <c r="I311" s="184" t="s">
        <v>1310</v>
      </c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137"/>
    </row>
    <row r="312" spans="1:76" s="40" customFormat="1" ht="47.25" customHeight="1">
      <c r="A312" s="128">
        <v>2</v>
      </c>
      <c r="B312" s="203"/>
      <c r="C312" s="43" t="s">
        <v>1125</v>
      </c>
      <c r="D312" s="43" t="s">
        <v>1461</v>
      </c>
      <c r="E312" s="107" t="s">
        <v>1488</v>
      </c>
      <c r="F312" s="43" t="s">
        <v>1489</v>
      </c>
      <c r="G312" s="39"/>
      <c r="H312" s="113"/>
      <c r="I312" s="184" t="s">
        <v>1310</v>
      </c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139"/>
    </row>
    <row r="313" spans="1:76" s="28" customFormat="1" ht="56.25" customHeight="1">
      <c r="A313" s="128">
        <v>3</v>
      </c>
      <c r="B313" s="203"/>
      <c r="C313" s="43" t="s">
        <v>1126</v>
      </c>
      <c r="D313" s="43" t="s">
        <v>1490</v>
      </c>
      <c r="E313" s="107" t="s">
        <v>513</v>
      </c>
      <c r="F313" s="43" t="s">
        <v>1491</v>
      </c>
      <c r="G313" s="38" t="s">
        <v>1492</v>
      </c>
      <c r="H313" s="110"/>
      <c r="I313" s="184" t="s">
        <v>1310</v>
      </c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138"/>
    </row>
    <row r="314" spans="1:76" s="28" customFormat="1" ht="31.5" customHeight="1">
      <c r="A314" s="128">
        <v>4</v>
      </c>
      <c r="B314" s="203"/>
      <c r="C314" s="43" t="s">
        <v>1493</v>
      </c>
      <c r="D314" s="43" t="s">
        <v>1127</v>
      </c>
      <c r="E314" s="107" t="s">
        <v>1128</v>
      </c>
      <c r="F314" s="43" t="s">
        <v>883</v>
      </c>
      <c r="G314" s="38"/>
      <c r="H314" s="110"/>
      <c r="I314" s="184" t="s">
        <v>1310</v>
      </c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138"/>
    </row>
    <row r="315" spans="1:76" s="28" customFormat="1" ht="24" customHeight="1">
      <c r="A315" s="128">
        <v>5</v>
      </c>
      <c r="B315" s="203"/>
      <c r="C315" s="43" t="s">
        <v>742</v>
      </c>
      <c r="D315" s="43" t="s">
        <v>743</v>
      </c>
      <c r="E315" s="107" t="s">
        <v>1129</v>
      </c>
      <c r="F315" s="43" t="s">
        <v>744</v>
      </c>
      <c r="G315" s="38"/>
      <c r="H315" s="110"/>
      <c r="I315" s="184" t="s">
        <v>1310</v>
      </c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138"/>
    </row>
    <row r="316" spans="1:76" s="28" customFormat="1" ht="46.5" customHeight="1">
      <c r="A316" s="128">
        <v>6</v>
      </c>
      <c r="B316" s="203"/>
      <c r="C316" s="43" t="s">
        <v>745</v>
      </c>
      <c r="D316" s="43" t="s">
        <v>1494</v>
      </c>
      <c r="E316" s="107" t="s">
        <v>1895</v>
      </c>
      <c r="F316" s="43" t="s">
        <v>1495</v>
      </c>
      <c r="G316" s="39"/>
      <c r="H316" s="110"/>
      <c r="I316" s="184" t="s">
        <v>1310</v>
      </c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138"/>
    </row>
    <row r="317" spans="1:76" s="40" customFormat="1" ht="31.5" customHeight="1">
      <c r="A317" s="128">
        <v>7</v>
      </c>
      <c r="B317" s="203"/>
      <c r="C317" s="43" t="s">
        <v>1496</v>
      </c>
      <c r="D317" s="43" t="s">
        <v>1497</v>
      </c>
      <c r="E317" s="107" t="s">
        <v>1130</v>
      </c>
      <c r="F317" s="43" t="s">
        <v>676</v>
      </c>
      <c r="G317" s="38"/>
      <c r="H317" s="113"/>
      <c r="I317" s="184" t="s">
        <v>1310</v>
      </c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139"/>
    </row>
    <row r="318" spans="1:76" s="40" customFormat="1" ht="20.25" customHeight="1">
      <c r="A318" s="128">
        <v>8</v>
      </c>
      <c r="B318" s="203"/>
      <c r="C318" s="43" t="s">
        <v>1131</v>
      </c>
      <c r="D318" s="43" t="s">
        <v>1132</v>
      </c>
      <c r="E318" s="107" t="s">
        <v>1133</v>
      </c>
      <c r="F318" s="43" t="s">
        <v>741</v>
      </c>
      <c r="G318" s="38"/>
      <c r="H318" s="113"/>
      <c r="I318" s="184" t="s">
        <v>1310</v>
      </c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139"/>
    </row>
    <row r="319" spans="1:76" s="40" customFormat="1" ht="64.5" customHeight="1">
      <c r="A319" s="128">
        <v>9</v>
      </c>
      <c r="B319" s="203"/>
      <c r="C319" s="107" t="s">
        <v>1134</v>
      </c>
      <c r="D319" s="107" t="s">
        <v>677</v>
      </c>
      <c r="E319" s="107" t="s">
        <v>678</v>
      </c>
      <c r="F319" s="107" t="s">
        <v>1896</v>
      </c>
      <c r="G319" s="38"/>
      <c r="H319" s="113"/>
      <c r="I319" s="184" t="s">
        <v>1310</v>
      </c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139"/>
    </row>
    <row r="320" spans="1:76" s="28" customFormat="1" ht="43.5" customHeight="1">
      <c r="A320" s="128">
        <v>10</v>
      </c>
      <c r="B320" s="203"/>
      <c r="C320" s="107" t="s">
        <v>679</v>
      </c>
      <c r="D320" s="107" t="s">
        <v>476</v>
      </c>
      <c r="E320" s="107" t="s">
        <v>1135</v>
      </c>
      <c r="F320" s="107" t="s">
        <v>1136</v>
      </c>
      <c r="G320" s="38" t="s">
        <v>477</v>
      </c>
      <c r="H320" s="110"/>
      <c r="I320" s="184" t="s">
        <v>1310</v>
      </c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138"/>
    </row>
    <row r="321" spans="1:76" s="28" customFormat="1" ht="42.75" customHeight="1">
      <c r="A321" s="128">
        <v>11</v>
      </c>
      <c r="B321" s="203"/>
      <c r="C321" s="107" t="s">
        <v>882</v>
      </c>
      <c r="D321" s="38" t="s">
        <v>478</v>
      </c>
      <c r="E321" s="107" t="s">
        <v>479</v>
      </c>
      <c r="F321" s="107" t="s">
        <v>480</v>
      </c>
      <c r="G321" s="38" t="s">
        <v>481</v>
      </c>
      <c r="H321" s="110"/>
      <c r="I321" s="184" t="s">
        <v>1310</v>
      </c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138"/>
    </row>
    <row r="322" spans="1:76" s="43" customFormat="1" ht="20.25" customHeight="1">
      <c r="A322" s="129">
        <v>1</v>
      </c>
      <c r="B322" s="207">
        <v>805</v>
      </c>
      <c r="C322" s="43" t="s">
        <v>1137</v>
      </c>
      <c r="D322" s="43" t="s">
        <v>482</v>
      </c>
      <c r="E322" s="107" t="s">
        <v>1138</v>
      </c>
      <c r="F322" s="43" t="s">
        <v>746</v>
      </c>
      <c r="G322" s="38"/>
      <c r="H322" s="110"/>
      <c r="I322" s="133" t="s">
        <v>383</v>
      </c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  <c r="BM322" s="77"/>
      <c r="BN322" s="77"/>
      <c r="BO322" s="77"/>
      <c r="BP322" s="77"/>
      <c r="BQ322" s="77"/>
      <c r="BR322" s="77"/>
      <c r="BS322" s="77"/>
      <c r="BT322" s="77"/>
      <c r="BU322" s="77"/>
      <c r="BV322" s="77"/>
      <c r="BW322" s="77"/>
      <c r="BX322" s="149"/>
    </row>
    <row r="323" spans="1:76" s="43" customFormat="1" ht="18" customHeight="1">
      <c r="A323" s="129">
        <v>2</v>
      </c>
      <c r="B323" s="207"/>
      <c r="C323" s="43" t="s">
        <v>1139</v>
      </c>
      <c r="D323" s="43" t="s">
        <v>1087</v>
      </c>
      <c r="E323" s="107" t="s">
        <v>1140</v>
      </c>
      <c r="F323" s="43" t="s">
        <v>483</v>
      </c>
      <c r="G323" s="38"/>
      <c r="H323" s="110"/>
      <c r="I323" s="133" t="s">
        <v>383</v>
      </c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  <c r="BM323" s="77"/>
      <c r="BN323" s="77"/>
      <c r="BO323" s="77"/>
      <c r="BP323" s="77"/>
      <c r="BQ323" s="77"/>
      <c r="BR323" s="77"/>
      <c r="BS323" s="77"/>
      <c r="BT323" s="77"/>
      <c r="BU323" s="77"/>
      <c r="BV323" s="77"/>
      <c r="BW323" s="77"/>
      <c r="BX323" s="149"/>
    </row>
    <row r="324" spans="1:76" s="43" customFormat="1" ht="39.75" customHeight="1">
      <c r="A324" s="129">
        <v>3</v>
      </c>
      <c r="B324" s="207"/>
      <c r="C324" s="107" t="s">
        <v>747</v>
      </c>
      <c r="D324" s="107" t="s">
        <v>484</v>
      </c>
      <c r="E324" s="107" t="s">
        <v>485</v>
      </c>
      <c r="F324" s="107" t="s">
        <v>1088</v>
      </c>
      <c r="G324" s="38" t="s">
        <v>486</v>
      </c>
      <c r="H324" s="110"/>
      <c r="I324" s="133" t="s">
        <v>383</v>
      </c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  <c r="BM324" s="77"/>
      <c r="BN324" s="77"/>
      <c r="BO324" s="77"/>
      <c r="BP324" s="77"/>
      <c r="BQ324" s="77"/>
      <c r="BR324" s="77"/>
      <c r="BS324" s="77"/>
      <c r="BT324" s="77"/>
      <c r="BU324" s="77"/>
      <c r="BV324" s="77"/>
      <c r="BW324" s="77"/>
      <c r="BX324" s="149"/>
    </row>
    <row r="325" spans="1:76" s="43" customFormat="1" ht="21.75" customHeight="1">
      <c r="A325" s="129">
        <v>4</v>
      </c>
      <c r="B325" s="207"/>
      <c r="C325" s="43" t="s">
        <v>487</v>
      </c>
      <c r="D325" s="43" t="s">
        <v>488</v>
      </c>
      <c r="E325" s="107" t="s">
        <v>489</v>
      </c>
      <c r="F325" s="43" t="s">
        <v>490</v>
      </c>
      <c r="G325" s="38"/>
      <c r="H325" s="110"/>
      <c r="I325" s="133" t="s">
        <v>383</v>
      </c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  <c r="BB325" s="77"/>
      <c r="BC325" s="77"/>
      <c r="BD325" s="77"/>
      <c r="BE325" s="77"/>
      <c r="BF325" s="77"/>
      <c r="BG325" s="77"/>
      <c r="BH325" s="77"/>
      <c r="BI325" s="77"/>
      <c r="BJ325" s="77"/>
      <c r="BK325" s="77"/>
      <c r="BL325" s="77"/>
      <c r="BM325" s="77"/>
      <c r="BN325" s="77"/>
      <c r="BO325" s="77"/>
      <c r="BP325" s="77"/>
      <c r="BQ325" s="77"/>
      <c r="BR325" s="77"/>
      <c r="BS325" s="77"/>
      <c r="BT325" s="77"/>
      <c r="BU325" s="77"/>
      <c r="BV325" s="77"/>
      <c r="BW325" s="77"/>
      <c r="BX325" s="149"/>
    </row>
    <row r="326" spans="1:76" s="43" customFormat="1" ht="23.25" customHeight="1">
      <c r="A326" s="129">
        <v>1</v>
      </c>
      <c r="B326" s="207">
        <v>805</v>
      </c>
      <c r="C326" s="43" t="s">
        <v>1366</v>
      </c>
      <c r="D326" s="43" t="s">
        <v>491</v>
      </c>
      <c r="E326" s="107" t="s">
        <v>1141</v>
      </c>
      <c r="F326" s="43" t="s">
        <v>1365</v>
      </c>
      <c r="G326" s="38"/>
      <c r="H326" s="113"/>
      <c r="I326" s="133" t="s">
        <v>384</v>
      </c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  <c r="AT326" s="77"/>
      <c r="AU326" s="77"/>
      <c r="AV326" s="77"/>
      <c r="AW326" s="77"/>
      <c r="AX326" s="77"/>
      <c r="AY326" s="77"/>
      <c r="AZ326" s="77"/>
      <c r="BA326" s="77"/>
      <c r="BB326" s="77"/>
      <c r="BC326" s="77"/>
      <c r="BD326" s="77"/>
      <c r="BE326" s="77"/>
      <c r="BF326" s="77"/>
      <c r="BG326" s="77"/>
      <c r="BH326" s="77"/>
      <c r="BI326" s="77"/>
      <c r="BJ326" s="77"/>
      <c r="BK326" s="77"/>
      <c r="BL326" s="77"/>
      <c r="BM326" s="77"/>
      <c r="BN326" s="77"/>
      <c r="BO326" s="77"/>
      <c r="BP326" s="77"/>
      <c r="BQ326" s="77"/>
      <c r="BR326" s="77"/>
      <c r="BS326" s="77"/>
      <c r="BT326" s="77"/>
      <c r="BU326" s="77"/>
      <c r="BV326" s="77"/>
      <c r="BW326" s="77"/>
      <c r="BX326" s="149"/>
    </row>
    <row r="327" spans="1:76" s="43" customFormat="1" ht="19.5" customHeight="1">
      <c r="A327" s="129">
        <v>2</v>
      </c>
      <c r="B327" s="207"/>
      <c r="C327" s="43" t="s">
        <v>1142</v>
      </c>
      <c r="D327" s="43" t="s">
        <v>1497</v>
      </c>
      <c r="E327" s="107" t="s">
        <v>1143</v>
      </c>
      <c r="F327" s="43" t="s">
        <v>492</v>
      </c>
      <c r="G327" s="38"/>
      <c r="H327" s="113"/>
      <c r="I327" s="133" t="s">
        <v>384</v>
      </c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  <c r="BM327" s="77"/>
      <c r="BN327" s="77"/>
      <c r="BO327" s="77"/>
      <c r="BP327" s="77"/>
      <c r="BQ327" s="77"/>
      <c r="BR327" s="77"/>
      <c r="BS327" s="77"/>
      <c r="BT327" s="77"/>
      <c r="BU327" s="77"/>
      <c r="BV327" s="77"/>
      <c r="BW327" s="77"/>
      <c r="BX327" s="149"/>
    </row>
    <row r="328" spans="1:76" s="43" customFormat="1" ht="19.5" customHeight="1">
      <c r="A328" s="129">
        <v>3</v>
      </c>
      <c r="B328" s="207"/>
      <c r="C328" s="43" t="s">
        <v>944</v>
      </c>
      <c r="D328" s="43" t="s">
        <v>945</v>
      </c>
      <c r="E328" s="107" t="s">
        <v>1144</v>
      </c>
      <c r="F328" s="43" t="s">
        <v>493</v>
      </c>
      <c r="G328" s="39"/>
      <c r="H328" s="110"/>
      <c r="I328" s="133" t="s">
        <v>384</v>
      </c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  <c r="BM328" s="77"/>
      <c r="BN328" s="77"/>
      <c r="BO328" s="77"/>
      <c r="BP328" s="77"/>
      <c r="BQ328" s="77"/>
      <c r="BR328" s="77"/>
      <c r="BS328" s="77"/>
      <c r="BT328" s="77"/>
      <c r="BU328" s="77"/>
      <c r="BV328" s="77"/>
      <c r="BW328" s="77"/>
      <c r="BX328" s="149"/>
    </row>
    <row r="329" spans="1:76" s="43" customFormat="1" ht="19.5" customHeight="1">
      <c r="A329" s="129">
        <v>4</v>
      </c>
      <c r="B329" s="207"/>
      <c r="C329" s="43" t="s">
        <v>494</v>
      </c>
      <c r="D329" s="43" t="s">
        <v>495</v>
      </c>
      <c r="E329" s="107" t="s">
        <v>1145</v>
      </c>
      <c r="F329" s="43" t="s">
        <v>496</v>
      </c>
      <c r="G329" s="38"/>
      <c r="H329" s="113"/>
      <c r="I329" s="133" t="s">
        <v>384</v>
      </c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  <c r="BM329" s="77"/>
      <c r="BN329" s="77"/>
      <c r="BO329" s="77"/>
      <c r="BP329" s="77"/>
      <c r="BQ329" s="77"/>
      <c r="BR329" s="77"/>
      <c r="BS329" s="77"/>
      <c r="BT329" s="77"/>
      <c r="BU329" s="77"/>
      <c r="BV329" s="77"/>
      <c r="BW329" s="77"/>
      <c r="BX329" s="149"/>
    </row>
    <row r="330" spans="1:75" s="52" customFormat="1" ht="40.5" customHeight="1">
      <c r="A330" s="127">
        <v>1</v>
      </c>
      <c r="B330" s="208">
        <v>806</v>
      </c>
      <c r="C330" s="107" t="s">
        <v>497</v>
      </c>
      <c r="D330" s="107" t="s">
        <v>498</v>
      </c>
      <c r="E330" s="108" t="s">
        <v>499</v>
      </c>
      <c r="F330" s="107" t="s">
        <v>500</v>
      </c>
      <c r="G330" s="107" t="s">
        <v>501</v>
      </c>
      <c r="H330" s="115"/>
      <c r="I330" s="131" t="s">
        <v>385</v>
      </c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3"/>
      <c r="AT330" s="153"/>
      <c r="AU330" s="153"/>
      <c r="AV330" s="153"/>
      <c r="AW330" s="153"/>
      <c r="AX330" s="153"/>
      <c r="AY330" s="153"/>
      <c r="AZ330" s="153"/>
      <c r="BA330" s="153"/>
      <c r="BB330" s="153"/>
      <c r="BC330" s="153"/>
      <c r="BD330" s="153"/>
      <c r="BE330" s="153"/>
      <c r="BF330" s="153"/>
      <c r="BG330" s="153"/>
      <c r="BH330" s="153"/>
      <c r="BI330" s="153"/>
      <c r="BJ330" s="153"/>
      <c r="BK330" s="153"/>
      <c r="BL330" s="153"/>
      <c r="BM330" s="153"/>
      <c r="BN330" s="153"/>
      <c r="BO330" s="153"/>
      <c r="BP330" s="153"/>
      <c r="BQ330" s="153"/>
      <c r="BR330" s="153"/>
      <c r="BS330" s="153"/>
      <c r="BT330" s="153"/>
      <c r="BU330" s="153"/>
      <c r="BV330" s="153"/>
      <c r="BW330" s="153"/>
    </row>
    <row r="331" spans="1:75" s="52" customFormat="1" ht="35.25" customHeight="1">
      <c r="A331" s="127">
        <v>2</v>
      </c>
      <c r="B331" s="208"/>
      <c r="C331" s="107" t="s">
        <v>885</v>
      </c>
      <c r="D331" s="107" t="s">
        <v>677</v>
      </c>
      <c r="E331" s="108" t="s">
        <v>678</v>
      </c>
      <c r="F331" s="107" t="s">
        <v>502</v>
      </c>
      <c r="G331" s="38"/>
      <c r="H331" s="113"/>
      <c r="I331" s="131" t="s">
        <v>385</v>
      </c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/>
      <c r="AG331" s="153"/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3"/>
      <c r="AT331" s="153"/>
      <c r="AU331" s="153"/>
      <c r="AV331" s="153"/>
      <c r="AW331" s="153"/>
      <c r="AX331" s="153"/>
      <c r="AY331" s="153"/>
      <c r="AZ331" s="153"/>
      <c r="BA331" s="153"/>
      <c r="BB331" s="153"/>
      <c r="BC331" s="153"/>
      <c r="BD331" s="153"/>
      <c r="BE331" s="153"/>
      <c r="BF331" s="153"/>
      <c r="BG331" s="153"/>
      <c r="BH331" s="153"/>
      <c r="BI331" s="153"/>
      <c r="BJ331" s="153"/>
      <c r="BK331" s="153"/>
      <c r="BL331" s="153"/>
      <c r="BM331" s="153"/>
      <c r="BN331" s="153"/>
      <c r="BO331" s="153"/>
      <c r="BP331" s="153"/>
      <c r="BQ331" s="153"/>
      <c r="BR331" s="153"/>
      <c r="BS331" s="153"/>
      <c r="BT331" s="153"/>
      <c r="BU331" s="153"/>
      <c r="BV331" s="153"/>
      <c r="BW331" s="153"/>
    </row>
    <row r="332" spans="1:75" s="20" customFormat="1" ht="36" customHeight="1">
      <c r="A332" s="127">
        <v>3</v>
      </c>
      <c r="B332" s="208"/>
      <c r="C332" s="105" t="s">
        <v>1146</v>
      </c>
      <c r="D332" s="107" t="s">
        <v>1498</v>
      </c>
      <c r="E332" s="108" t="s">
        <v>1499</v>
      </c>
      <c r="F332" s="107" t="s">
        <v>1500</v>
      </c>
      <c r="G332" s="38" t="s">
        <v>1501</v>
      </c>
      <c r="H332" s="110"/>
      <c r="I332" s="131" t="s">
        <v>385</v>
      </c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3"/>
      <c r="AF332" s="153"/>
      <c r="AG332" s="153"/>
      <c r="AH332" s="153"/>
      <c r="AI332" s="153"/>
      <c r="AJ332" s="153"/>
      <c r="AK332" s="153"/>
      <c r="AL332" s="153"/>
      <c r="AM332" s="153"/>
      <c r="AN332" s="153"/>
      <c r="AO332" s="153"/>
      <c r="AP332" s="153"/>
      <c r="AQ332" s="153"/>
      <c r="AR332" s="153"/>
      <c r="AS332" s="153"/>
      <c r="AT332" s="153"/>
      <c r="AU332" s="153"/>
      <c r="AV332" s="153"/>
      <c r="AW332" s="153"/>
      <c r="AX332" s="153"/>
      <c r="AY332" s="153"/>
      <c r="AZ332" s="153"/>
      <c r="BA332" s="153"/>
      <c r="BB332" s="153"/>
      <c r="BC332" s="153"/>
      <c r="BD332" s="153"/>
      <c r="BE332" s="153"/>
      <c r="BF332" s="153"/>
      <c r="BG332" s="153"/>
      <c r="BH332" s="153"/>
      <c r="BI332" s="153"/>
      <c r="BJ332" s="153"/>
      <c r="BK332" s="153"/>
      <c r="BL332" s="153"/>
      <c r="BM332" s="153"/>
      <c r="BN332" s="153"/>
      <c r="BO332" s="153"/>
      <c r="BP332" s="153"/>
      <c r="BQ332" s="153"/>
      <c r="BR332" s="153"/>
      <c r="BS332" s="153"/>
      <c r="BT332" s="153"/>
      <c r="BU332" s="153"/>
      <c r="BV332" s="153"/>
      <c r="BW332" s="153"/>
    </row>
    <row r="333" spans="1:75" s="20" customFormat="1" ht="26.25" customHeight="1">
      <c r="A333" s="127">
        <v>4</v>
      </c>
      <c r="B333" s="208"/>
      <c r="C333" s="21" t="s">
        <v>1147</v>
      </c>
      <c r="D333" s="43" t="s">
        <v>1502</v>
      </c>
      <c r="E333" s="108" t="s">
        <v>1148</v>
      </c>
      <c r="F333" s="43" t="s">
        <v>748</v>
      </c>
      <c r="G333" s="38"/>
      <c r="H333" s="110"/>
      <c r="I333" s="131" t="s">
        <v>385</v>
      </c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3"/>
      <c r="AF333" s="153"/>
      <c r="AG333" s="153"/>
      <c r="AH333" s="153"/>
      <c r="AI333" s="153"/>
      <c r="AJ333" s="153"/>
      <c r="AK333" s="153"/>
      <c r="AL333" s="153"/>
      <c r="AM333" s="153"/>
      <c r="AN333" s="153"/>
      <c r="AO333" s="153"/>
      <c r="AP333" s="153"/>
      <c r="AQ333" s="153"/>
      <c r="AR333" s="153"/>
      <c r="AS333" s="153"/>
      <c r="AT333" s="153"/>
      <c r="AU333" s="153"/>
      <c r="AV333" s="153"/>
      <c r="AW333" s="153"/>
      <c r="AX333" s="153"/>
      <c r="AY333" s="153"/>
      <c r="AZ333" s="153"/>
      <c r="BA333" s="153"/>
      <c r="BB333" s="153"/>
      <c r="BC333" s="153"/>
      <c r="BD333" s="153"/>
      <c r="BE333" s="153"/>
      <c r="BF333" s="153"/>
      <c r="BG333" s="153"/>
      <c r="BH333" s="153"/>
      <c r="BI333" s="153"/>
      <c r="BJ333" s="153"/>
      <c r="BK333" s="153"/>
      <c r="BL333" s="153"/>
      <c r="BM333" s="153"/>
      <c r="BN333" s="153"/>
      <c r="BO333" s="153"/>
      <c r="BP333" s="153"/>
      <c r="BQ333" s="153"/>
      <c r="BR333" s="153"/>
      <c r="BS333" s="153"/>
      <c r="BT333" s="153"/>
      <c r="BU333" s="153"/>
      <c r="BV333" s="153"/>
      <c r="BW333" s="153"/>
    </row>
    <row r="334" spans="1:75" s="20" customFormat="1" ht="24.75" customHeight="1">
      <c r="A334" s="127">
        <v>5</v>
      </c>
      <c r="B334" s="208"/>
      <c r="C334" s="21" t="s">
        <v>749</v>
      </c>
      <c r="D334" s="43" t="s">
        <v>750</v>
      </c>
      <c r="E334" s="38" t="s">
        <v>1149</v>
      </c>
      <c r="F334" s="43" t="s">
        <v>1503</v>
      </c>
      <c r="G334" s="38"/>
      <c r="H334" s="110"/>
      <c r="I334" s="131" t="s">
        <v>385</v>
      </c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  <c r="AT334" s="153"/>
      <c r="AU334" s="153"/>
      <c r="AV334" s="153"/>
      <c r="AW334" s="153"/>
      <c r="AX334" s="153"/>
      <c r="AY334" s="153"/>
      <c r="AZ334" s="153"/>
      <c r="BA334" s="153"/>
      <c r="BB334" s="153"/>
      <c r="BC334" s="153"/>
      <c r="BD334" s="153"/>
      <c r="BE334" s="153"/>
      <c r="BF334" s="153"/>
      <c r="BG334" s="153"/>
      <c r="BH334" s="153"/>
      <c r="BI334" s="153"/>
      <c r="BJ334" s="153"/>
      <c r="BK334" s="153"/>
      <c r="BL334" s="153"/>
      <c r="BM334" s="153"/>
      <c r="BN334" s="153"/>
      <c r="BO334" s="153"/>
      <c r="BP334" s="153"/>
      <c r="BQ334" s="153"/>
      <c r="BR334" s="153"/>
      <c r="BS334" s="153"/>
      <c r="BT334" s="153"/>
      <c r="BU334" s="153"/>
      <c r="BV334" s="153"/>
      <c r="BW334" s="153"/>
    </row>
    <row r="335" spans="1:75" s="178" customFormat="1" ht="36.75" customHeight="1">
      <c r="A335" s="158">
        <v>6</v>
      </c>
      <c r="B335" s="208"/>
      <c r="C335" s="173" t="s">
        <v>1504</v>
      </c>
      <c r="D335" s="174" t="s">
        <v>386</v>
      </c>
      <c r="E335" s="175" t="s">
        <v>387</v>
      </c>
      <c r="F335" s="174" t="s">
        <v>388</v>
      </c>
      <c r="G335" s="174" t="s">
        <v>389</v>
      </c>
      <c r="H335" s="176"/>
      <c r="I335" s="185" t="s">
        <v>385</v>
      </c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  <c r="AR335" s="177"/>
      <c r="AS335" s="177"/>
      <c r="AT335" s="177"/>
      <c r="AU335" s="177"/>
      <c r="AV335" s="177"/>
      <c r="AW335" s="177"/>
      <c r="AX335" s="177"/>
      <c r="AY335" s="177"/>
      <c r="AZ335" s="177"/>
      <c r="BA335" s="177"/>
      <c r="BB335" s="177"/>
      <c r="BC335" s="177"/>
      <c r="BD335" s="177"/>
      <c r="BE335" s="177"/>
      <c r="BF335" s="177"/>
      <c r="BG335" s="177"/>
      <c r="BH335" s="177"/>
      <c r="BI335" s="177"/>
      <c r="BJ335" s="177"/>
      <c r="BK335" s="177"/>
      <c r="BL335" s="177"/>
      <c r="BM335" s="177"/>
      <c r="BN335" s="177"/>
      <c r="BO335" s="177"/>
      <c r="BP335" s="177"/>
      <c r="BQ335" s="177"/>
      <c r="BR335" s="177"/>
      <c r="BS335" s="177"/>
      <c r="BT335" s="177"/>
      <c r="BU335" s="177"/>
      <c r="BV335" s="177"/>
      <c r="BW335" s="177"/>
    </row>
    <row r="336" spans="1:75" s="56" customFormat="1" ht="37.5" customHeight="1">
      <c r="A336" s="127">
        <v>1</v>
      </c>
      <c r="B336" s="208">
        <v>806</v>
      </c>
      <c r="C336" s="105" t="s">
        <v>1505</v>
      </c>
      <c r="D336" s="107" t="s">
        <v>1506</v>
      </c>
      <c r="E336" s="108" t="s">
        <v>1507</v>
      </c>
      <c r="F336" s="107" t="s">
        <v>887</v>
      </c>
      <c r="G336" s="38"/>
      <c r="H336" s="110">
        <v>50</v>
      </c>
      <c r="I336" s="131" t="s">
        <v>390</v>
      </c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  <c r="AR336" s="157"/>
      <c r="AS336" s="157"/>
      <c r="AT336" s="157"/>
      <c r="AU336" s="157"/>
      <c r="AV336" s="157"/>
      <c r="AW336" s="157"/>
      <c r="AX336" s="157"/>
      <c r="AY336" s="157"/>
      <c r="AZ336" s="157"/>
      <c r="BA336" s="157"/>
      <c r="BB336" s="157"/>
      <c r="BC336" s="157"/>
      <c r="BD336" s="157"/>
      <c r="BE336" s="157"/>
      <c r="BF336" s="157"/>
      <c r="BG336" s="157"/>
      <c r="BH336" s="157"/>
      <c r="BI336" s="157"/>
      <c r="BJ336" s="157"/>
      <c r="BK336" s="157"/>
      <c r="BL336" s="157"/>
      <c r="BM336" s="157"/>
      <c r="BN336" s="157"/>
      <c r="BO336" s="157"/>
      <c r="BP336" s="157"/>
      <c r="BQ336" s="157"/>
      <c r="BR336" s="157"/>
      <c r="BS336" s="157"/>
      <c r="BT336" s="157"/>
      <c r="BU336" s="157"/>
      <c r="BV336" s="157"/>
      <c r="BW336" s="157"/>
    </row>
    <row r="337" spans="1:75" s="74" customFormat="1" ht="40.5" customHeight="1">
      <c r="A337" s="127">
        <v>2</v>
      </c>
      <c r="B337" s="208"/>
      <c r="C337" s="107" t="s">
        <v>1508</v>
      </c>
      <c r="D337" s="107" t="s">
        <v>1509</v>
      </c>
      <c r="E337" s="108" t="s">
        <v>1510</v>
      </c>
      <c r="F337" s="107" t="s">
        <v>1150</v>
      </c>
      <c r="G337" s="38"/>
      <c r="H337" s="113">
        <v>50</v>
      </c>
      <c r="I337" s="131" t="s">
        <v>390</v>
      </c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  <c r="AA337" s="157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  <c r="AR337" s="157"/>
      <c r="AS337" s="157"/>
      <c r="AT337" s="157"/>
      <c r="AU337" s="157"/>
      <c r="AV337" s="157"/>
      <c r="AW337" s="157"/>
      <c r="AX337" s="157"/>
      <c r="AY337" s="157"/>
      <c r="AZ337" s="157"/>
      <c r="BA337" s="157"/>
      <c r="BB337" s="157"/>
      <c r="BC337" s="157"/>
      <c r="BD337" s="157"/>
      <c r="BE337" s="157"/>
      <c r="BF337" s="157"/>
      <c r="BG337" s="157"/>
      <c r="BH337" s="157"/>
      <c r="BI337" s="157"/>
      <c r="BJ337" s="157"/>
      <c r="BK337" s="157"/>
      <c r="BL337" s="157"/>
      <c r="BM337" s="157"/>
      <c r="BN337" s="157"/>
      <c r="BO337" s="157"/>
      <c r="BP337" s="157"/>
      <c r="BQ337" s="157"/>
      <c r="BR337" s="157"/>
      <c r="BS337" s="157"/>
      <c r="BT337" s="157"/>
      <c r="BU337" s="157"/>
      <c r="BV337" s="157"/>
      <c r="BW337" s="157"/>
    </row>
    <row r="338" spans="1:75" s="56" customFormat="1" ht="36" customHeight="1">
      <c r="A338" s="127">
        <v>3</v>
      </c>
      <c r="B338" s="208"/>
      <c r="C338" s="105" t="s">
        <v>751</v>
      </c>
      <c r="D338" s="107" t="s">
        <v>603</v>
      </c>
      <c r="E338" s="108" t="s">
        <v>604</v>
      </c>
      <c r="F338" s="107" t="s">
        <v>605</v>
      </c>
      <c r="G338" s="38"/>
      <c r="H338" s="110">
        <v>50</v>
      </c>
      <c r="I338" s="131" t="s">
        <v>390</v>
      </c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  <c r="AR338" s="157"/>
      <c r="AS338" s="157"/>
      <c r="AT338" s="157"/>
      <c r="AU338" s="157"/>
      <c r="AV338" s="157"/>
      <c r="AW338" s="157"/>
      <c r="AX338" s="157"/>
      <c r="AY338" s="157"/>
      <c r="AZ338" s="157"/>
      <c r="BA338" s="157"/>
      <c r="BB338" s="157"/>
      <c r="BC338" s="157"/>
      <c r="BD338" s="157"/>
      <c r="BE338" s="157"/>
      <c r="BF338" s="157"/>
      <c r="BG338" s="157"/>
      <c r="BH338" s="157"/>
      <c r="BI338" s="157"/>
      <c r="BJ338" s="157"/>
      <c r="BK338" s="157"/>
      <c r="BL338" s="157"/>
      <c r="BM338" s="157"/>
      <c r="BN338" s="157"/>
      <c r="BO338" s="157"/>
      <c r="BP338" s="157"/>
      <c r="BQ338" s="157"/>
      <c r="BR338" s="157"/>
      <c r="BS338" s="157"/>
      <c r="BT338" s="157"/>
      <c r="BU338" s="157"/>
      <c r="BV338" s="157"/>
      <c r="BW338" s="157"/>
    </row>
    <row r="339" spans="1:75" s="56" customFormat="1" ht="38.25" customHeight="1">
      <c r="A339" s="127">
        <v>4</v>
      </c>
      <c r="B339" s="208"/>
      <c r="C339" s="105" t="s">
        <v>976</v>
      </c>
      <c r="D339" s="107" t="s">
        <v>606</v>
      </c>
      <c r="E339" s="108" t="s">
        <v>607</v>
      </c>
      <c r="F339" s="107" t="s">
        <v>608</v>
      </c>
      <c r="G339" s="38" t="s">
        <v>1151</v>
      </c>
      <c r="H339" s="110">
        <v>250</v>
      </c>
      <c r="I339" s="131" t="s">
        <v>390</v>
      </c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  <c r="AR339" s="157"/>
      <c r="AS339" s="157"/>
      <c r="AT339" s="157"/>
      <c r="AU339" s="157"/>
      <c r="AV339" s="157"/>
      <c r="AW339" s="157"/>
      <c r="AX339" s="157"/>
      <c r="AY339" s="157"/>
      <c r="AZ339" s="157"/>
      <c r="BA339" s="157"/>
      <c r="BB339" s="157"/>
      <c r="BC339" s="157"/>
      <c r="BD339" s="157"/>
      <c r="BE339" s="157"/>
      <c r="BF339" s="157"/>
      <c r="BG339" s="157"/>
      <c r="BH339" s="157"/>
      <c r="BI339" s="157"/>
      <c r="BJ339" s="157"/>
      <c r="BK339" s="157"/>
      <c r="BL339" s="157"/>
      <c r="BM339" s="157"/>
      <c r="BN339" s="157"/>
      <c r="BO339" s="157"/>
      <c r="BP339" s="157"/>
      <c r="BQ339" s="157"/>
      <c r="BR339" s="157"/>
      <c r="BS339" s="157"/>
      <c r="BT339" s="157"/>
      <c r="BU339" s="157"/>
      <c r="BV339" s="157"/>
      <c r="BW339" s="157"/>
    </row>
    <row r="340" spans="1:75" s="56" customFormat="1" ht="48.75" customHeight="1">
      <c r="A340" s="127">
        <v>5</v>
      </c>
      <c r="B340" s="208"/>
      <c r="C340" s="21" t="s">
        <v>609</v>
      </c>
      <c r="D340" s="43" t="s">
        <v>610</v>
      </c>
      <c r="E340" s="108" t="s">
        <v>611</v>
      </c>
      <c r="F340" s="43" t="s">
        <v>612</v>
      </c>
      <c r="G340" s="38"/>
      <c r="H340" s="110">
        <v>50</v>
      </c>
      <c r="I340" s="131" t="s">
        <v>390</v>
      </c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  <c r="AR340" s="157"/>
      <c r="AS340" s="157"/>
      <c r="AT340" s="157"/>
      <c r="AU340" s="157"/>
      <c r="AV340" s="157"/>
      <c r="AW340" s="157"/>
      <c r="AX340" s="157"/>
      <c r="AY340" s="157"/>
      <c r="AZ340" s="157"/>
      <c r="BA340" s="157"/>
      <c r="BB340" s="157"/>
      <c r="BC340" s="157"/>
      <c r="BD340" s="157"/>
      <c r="BE340" s="157"/>
      <c r="BF340" s="157"/>
      <c r="BG340" s="157"/>
      <c r="BH340" s="157"/>
      <c r="BI340" s="157"/>
      <c r="BJ340" s="157"/>
      <c r="BK340" s="157"/>
      <c r="BL340" s="157"/>
      <c r="BM340" s="157"/>
      <c r="BN340" s="157"/>
      <c r="BO340" s="157"/>
      <c r="BP340" s="157"/>
      <c r="BQ340" s="157"/>
      <c r="BR340" s="157"/>
      <c r="BS340" s="157"/>
      <c r="BT340" s="157"/>
      <c r="BU340" s="157"/>
      <c r="BV340" s="157"/>
      <c r="BW340" s="157"/>
    </row>
    <row r="341" spans="1:75" s="56" customFormat="1" ht="41.25" customHeight="1">
      <c r="A341" s="127">
        <v>6</v>
      </c>
      <c r="B341" s="208"/>
      <c r="C341" s="21" t="s">
        <v>613</v>
      </c>
      <c r="D341" s="43" t="s">
        <v>610</v>
      </c>
      <c r="E341" s="108" t="s">
        <v>614</v>
      </c>
      <c r="F341" s="43" t="s">
        <v>752</v>
      </c>
      <c r="G341" s="38"/>
      <c r="H341" s="110">
        <v>50</v>
      </c>
      <c r="I341" s="131" t="s">
        <v>390</v>
      </c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157"/>
      <c r="AW341" s="157"/>
      <c r="AX341" s="157"/>
      <c r="AY341" s="157"/>
      <c r="AZ341" s="157"/>
      <c r="BA341" s="157"/>
      <c r="BB341" s="157"/>
      <c r="BC341" s="157"/>
      <c r="BD341" s="157"/>
      <c r="BE341" s="157"/>
      <c r="BF341" s="157"/>
      <c r="BG341" s="157"/>
      <c r="BH341" s="157"/>
      <c r="BI341" s="157"/>
      <c r="BJ341" s="157"/>
      <c r="BK341" s="157"/>
      <c r="BL341" s="157"/>
      <c r="BM341" s="157"/>
      <c r="BN341" s="157"/>
      <c r="BO341" s="157"/>
      <c r="BP341" s="157"/>
      <c r="BQ341" s="157"/>
      <c r="BR341" s="157"/>
      <c r="BS341" s="157"/>
      <c r="BT341" s="157"/>
      <c r="BU341" s="157"/>
      <c r="BV341" s="157"/>
      <c r="BW341" s="157"/>
    </row>
    <row r="342" spans="1:75" s="74" customFormat="1" ht="45.75" customHeight="1">
      <c r="A342" s="127">
        <v>7</v>
      </c>
      <c r="B342" s="208"/>
      <c r="C342" s="43" t="s">
        <v>1152</v>
      </c>
      <c r="D342" s="43" t="s">
        <v>7</v>
      </c>
      <c r="E342" s="38" t="s">
        <v>615</v>
      </c>
      <c r="F342" s="43" t="s">
        <v>616</v>
      </c>
      <c r="G342" s="39"/>
      <c r="H342" s="113">
        <v>100</v>
      </c>
      <c r="I342" s="131" t="s">
        <v>390</v>
      </c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  <c r="AR342" s="157"/>
      <c r="AS342" s="157"/>
      <c r="AT342" s="157"/>
      <c r="AU342" s="157"/>
      <c r="AV342" s="157"/>
      <c r="AW342" s="157"/>
      <c r="AX342" s="157"/>
      <c r="AY342" s="157"/>
      <c r="AZ342" s="157"/>
      <c r="BA342" s="157"/>
      <c r="BB342" s="157"/>
      <c r="BC342" s="157"/>
      <c r="BD342" s="157"/>
      <c r="BE342" s="157"/>
      <c r="BF342" s="157"/>
      <c r="BG342" s="157"/>
      <c r="BH342" s="157"/>
      <c r="BI342" s="157"/>
      <c r="BJ342" s="157"/>
      <c r="BK342" s="157"/>
      <c r="BL342" s="157"/>
      <c r="BM342" s="157"/>
      <c r="BN342" s="157"/>
      <c r="BO342" s="157"/>
      <c r="BP342" s="157"/>
      <c r="BQ342" s="157"/>
      <c r="BR342" s="157"/>
      <c r="BS342" s="157"/>
      <c r="BT342" s="157"/>
      <c r="BU342" s="157"/>
      <c r="BV342" s="157"/>
      <c r="BW342" s="157"/>
    </row>
    <row r="343" spans="1:75" s="56" customFormat="1" ht="29.25" customHeight="1">
      <c r="A343" s="127">
        <v>8</v>
      </c>
      <c r="B343" s="208"/>
      <c r="C343" s="21" t="s">
        <v>617</v>
      </c>
      <c r="D343" s="43" t="s">
        <v>1637</v>
      </c>
      <c r="E343" s="38" t="s">
        <v>618</v>
      </c>
      <c r="F343" s="43" t="s">
        <v>619</v>
      </c>
      <c r="G343" s="39"/>
      <c r="H343" s="110">
        <v>150</v>
      </c>
      <c r="I343" s="131" t="s">
        <v>390</v>
      </c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  <c r="AR343" s="157"/>
      <c r="AS343" s="157"/>
      <c r="AT343" s="157"/>
      <c r="AU343" s="157"/>
      <c r="AV343" s="157"/>
      <c r="AW343" s="157"/>
      <c r="AX343" s="157"/>
      <c r="AY343" s="157"/>
      <c r="AZ343" s="157"/>
      <c r="BA343" s="157"/>
      <c r="BB343" s="157"/>
      <c r="BC343" s="157"/>
      <c r="BD343" s="157"/>
      <c r="BE343" s="157"/>
      <c r="BF343" s="157"/>
      <c r="BG343" s="157"/>
      <c r="BH343" s="157"/>
      <c r="BI343" s="157"/>
      <c r="BJ343" s="157"/>
      <c r="BK343" s="157"/>
      <c r="BL343" s="157"/>
      <c r="BM343" s="157"/>
      <c r="BN343" s="157"/>
      <c r="BO343" s="157"/>
      <c r="BP343" s="157"/>
      <c r="BQ343" s="157"/>
      <c r="BR343" s="157"/>
      <c r="BS343" s="157"/>
      <c r="BT343" s="157"/>
      <c r="BU343" s="157"/>
      <c r="BV343" s="157"/>
      <c r="BW343" s="157"/>
    </row>
    <row r="344" spans="1:75" s="56" customFormat="1" ht="44.25" customHeight="1">
      <c r="A344" s="127">
        <v>9</v>
      </c>
      <c r="B344" s="208"/>
      <c r="C344" s="21" t="s">
        <v>1298</v>
      </c>
      <c r="D344" s="43" t="s">
        <v>620</v>
      </c>
      <c r="E344" s="38" t="s">
        <v>621</v>
      </c>
      <c r="F344" s="43" t="s">
        <v>622</v>
      </c>
      <c r="G344" s="38"/>
      <c r="H344" s="110">
        <v>100</v>
      </c>
      <c r="I344" s="131" t="s">
        <v>390</v>
      </c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  <c r="AR344" s="157"/>
      <c r="AS344" s="157"/>
      <c r="AT344" s="157"/>
      <c r="AU344" s="157"/>
      <c r="AV344" s="157"/>
      <c r="AW344" s="157"/>
      <c r="AX344" s="157"/>
      <c r="AY344" s="157"/>
      <c r="AZ344" s="157"/>
      <c r="BA344" s="157"/>
      <c r="BB344" s="157"/>
      <c r="BC344" s="157"/>
      <c r="BD344" s="157"/>
      <c r="BE344" s="157"/>
      <c r="BF344" s="157"/>
      <c r="BG344" s="157"/>
      <c r="BH344" s="157"/>
      <c r="BI344" s="157"/>
      <c r="BJ344" s="157"/>
      <c r="BK344" s="157"/>
      <c r="BL344" s="157"/>
      <c r="BM344" s="157"/>
      <c r="BN344" s="157"/>
      <c r="BO344" s="157"/>
      <c r="BP344" s="157"/>
      <c r="BQ344" s="157"/>
      <c r="BR344" s="157"/>
      <c r="BS344" s="157"/>
      <c r="BT344" s="157"/>
      <c r="BU344" s="157"/>
      <c r="BV344" s="157"/>
      <c r="BW344" s="157"/>
    </row>
    <row r="345" spans="1:75" s="74" customFormat="1" ht="49.5" customHeight="1">
      <c r="A345" s="127">
        <v>10</v>
      </c>
      <c r="B345" s="208"/>
      <c r="C345" s="43" t="s">
        <v>753</v>
      </c>
      <c r="D345" s="43" t="s">
        <v>1031</v>
      </c>
      <c r="E345" s="108" t="s">
        <v>623</v>
      </c>
      <c r="F345" s="43" t="s">
        <v>624</v>
      </c>
      <c r="G345" s="38" t="s">
        <v>625</v>
      </c>
      <c r="H345" s="113">
        <v>150</v>
      </c>
      <c r="I345" s="131" t="s">
        <v>390</v>
      </c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  <c r="AR345" s="157"/>
      <c r="AS345" s="157"/>
      <c r="AT345" s="157"/>
      <c r="AU345" s="157"/>
      <c r="AV345" s="157"/>
      <c r="AW345" s="157"/>
      <c r="AX345" s="157"/>
      <c r="AY345" s="157"/>
      <c r="AZ345" s="157"/>
      <c r="BA345" s="157"/>
      <c r="BB345" s="157"/>
      <c r="BC345" s="157"/>
      <c r="BD345" s="157"/>
      <c r="BE345" s="157"/>
      <c r="BF345" s="157"/>
      <c r="BG345" s="157"/>
      <c r="BH345" s="157"/>
      <c r="BI345" s="157"/>
      <c r="BJ345" s="157"/>
      <c r="BK345" s="157"/>
      <c r="BL345" s="157"/>
      <c r="BM345" s="157"/>
      <c r="BN345" s="157"/>
      <c r="BO345" s="157"/>
      <c r="BP345" s="157"/>
      <c r="BQ345" s="157"/>
      <c r="BR345" s="157"/>
      <c r="BS345" s="157"/>
      <c r="BT345" s="157"/>
      <c r="BU345" s="157"/>
      <c r="BV345" s="157"/>
      <c r="BW345" s="157"/>
    </row>
    <row r="346" spans="1:76" s="43" customFormat="1" ht="57" customHeight="1">
      <c r="A346" s="129">
        <v>1</v>
      </c>
      <c r="B346" s="210">
        <v>806</v>
      </c>
      <c r="C346" s="43" t="s">
        <v>1153</v>
      </c>
      <c r="D346" s="43" t="s">
        <v>219</v>
      </c>
      <c r="E346" s="107" t="s">
        <v>626</v>
      </c>
      <c r="F346" s="43" t="s">
        <v>627</v>
      </c>
      <c r="G346" s="38" t="s">
        <v>628</v>
      </c>
      <c r="H346" s="123">
        <v>700</v>
      </c>
      <c r="I346" s="133" t="s">
        <v>318</v>
      </c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L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149"/>
    </row>
    <row r="347" spans="1:76" s="21" customFormat="1" ht="41.25" customHeight="1">
      <c r="A347" s="129">
        <v>2</v>
      </c>
      <c r="B347" s="210"/>
      <c r="C347" s="105" t="s">
        <v>629</v>
      </c>
      <c r="D347" s="105" t="s">
        <v>630</v>
      </c>
      <c r="E347" s="105" t="s">
        <v>631</v>
      </c>
      <c r="F347" s="21" t="s">
        <v>1154</v>
      </c>
      <c r="G347" s="38" t="s">
        <v>1155</v>
      </c>
      <c r="H347" s="123">
        <v>250</v>
      </c>
      <c r="I347" s="131" t="s">
        <v>391</v>
      </c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150"/>
    </row>
    <row r="348" spans="1:76" s="43" customFormat="1" ht="39" customHeight="1">
      <c r="A348" s="129">
        <v>3</v>
      </c>
      <c r="B348" s="210"/>
      <c r="C348" s="107" t="s">
        <v>1156</v>
      </c>
      <c r="D348" s="107" t="s">
        <v>632</v>
      </c>
      <c r="E348" s="107"/>
      <c r="F348" s="43" t="s">
        <v>633</v>
      </c>
      <c r="G348" s="38"/>
      <c r="H348" s="121">
        <v>0</v>
      </c>
      <c r="I348" s="131" t="s">
        <v>391</v>
      </c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L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149"/>
    </row>
    <row r="349" spans="1:76" s="21" customFormat="1" ht="32.25" customHeight="1">
      <c r="A349" s="129">
        <v>4</v>
      </c>
      <c r="B349" s="210"/>
      <c r="C349" s="107" t="s">
        <v>1157</v>
      </c>
      <c r="D349" s="21" t="s">
        <v>7</v>
      </c>
      <c r="E349" s="105" t="s">
        <v>634</v>
      </c>
      <c r="F349" s="21" t="s">
        <v>635</v>
      </c>
      <c r="G349" s="39"/>
      <c r="H349" s="123">
        <v>150</v>
      </c>
      <c r="I349" s="131" t="s">
        <v>391</v>
      </c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150"/>
    </row>
    <row r="350" spans="1:76" s="21" customFormat="1" ht="21" customHeight="1">
      <c r="A350" s="129">
        <v>1</v>
      </c>
      <c r="B350" s="210">
        <v>806</v>
      </c>
      <c r="C350" s="43" t="s">
        <v>1158</v>
      </c>
      <c r="D350" s="105" t="s">
        <v>636</v>
      </c>
      <c r="E350" s="105" t="s">
        <v>1159</v>
      </c>
      <c r="F350" s="21" t="s">
        <v>637</v>
      </c>
      <c r="G350" s="39"/>
      <c r="H350" s="123">
        <v>150</v>
      </c>
      <c r="I350" s="131" t="s">
        <v>392</v>
      </c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  <c r="AT350" s="77"/>
      <c r="AU350" s="77"/>
      <c r="AV350" s="77"/>
      <c r="AW350" s="77"/>
      <c r="AX350" s="77"/>
      <c r="AY350" s="77"/>
      <c r="AZ350" s="77"/>
      <c r="BA350" s="77"/>
      <c r="BB350" s="77"/>
      <c r="BC350" s="77"/>
      <c r="BD350" s="77"/>
      <c r="BE350" s="77"/>
      <c r="BF350" s="77"/>
      <c r="BG350" s="77"/>
      <c r="BH350" s="77"/>
      <c r="BI350" s="77"/>
      <c r="BJ350" s="77"/>
      <c r="BK350" s="77"/>
      <c r="BL350" s="77"/>
      <c r="BM350" s="77"/>
      <c r="BN350" s="77"/>
      <c r="BO350" s="77"/>
      <c r="BP350" s="77"/>
      <c r="BQ350" s="77"/>
      <c r="BR350" s="77"/>
      <c r="BS350" s="77"/>
      <c r="BT350" s="77"/>
      <c r="BU350" s="77"/>
      <c r="BV350" s="77"/>
      <c r="BW350" s="77"/>
      <c r="BX350" s="150"/>
    </row>
    <row r="351" spans="1:76" s="43" customFormat="1" ht="31.5" customHeight="1">
      <c r="A351" s="129">
        <v>2</v>
      </c>
      <c r="B351" s="210"/>
      <c r="C351" s="43" t="s">
        <v>1160</v>
      </c>
      <c r="D351" s="107" t="s">
        <v>638</v>
      </c>
      <c r="E351" s="107" t="s">
        <v>1161</v>
      </c>
      <c r="F351" s="43" t="s">
        <v>639</v>
      </c>
      <c r="G351" s="39"/>
      <c r="H351" s="121">
        <v>150</v>
      </c>
      <c r="I351" s="131" t="s">
        <v>392</v>
      </c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  <c r="AT351" s="77"/>
      <c r="AU351" s="77"/>
      <c r="AV351" s="77"/>
      <c r="AW351" s="77"/>
      <c r="AX351" s="77"/>
      <c r="AY351" s="77"/>
      <c r="AZ351" s="77"/>
      <c r="BA351" s="77"/>
      <c r="BB351" s="77"/>
      <c r="BC351" s="77"/>
      <c r="BD351" s="77"/>
      <c r="BE351" s="77"/>
      <c r="BF351" s="77"/>
      <c r="BG351" s="77"/>
      <c r="BH351" s="77"/>
      <c r="BI351" s="77"/>
      <c r="BJ351" s="77"/>
      <c r="BK351" s="77"/>
      <c r="BL351" s="77"/>
      <c r="BM351" s="77"/>
      <c r="BN351" s="77"/>
      <c r="BO351" s="77"/>
      <c r="BP351" s="77"/>
      <c r="BQ351" s="77"/>
      <c r="BR351" s="77"/>
      <c r="BS351" s="77"/>
      <c r="BT351" s="77"/>
      <c r="BU351" s="77"/>
      <c r="BV351" s="77"/>
      <c r="BW351" s="77"/>
      <c r="BX351" s="149"/>
    </row>
    <row r="352" spans="1:76" s="21" customFormat="1" ht="31.5" customHeight="1">
      <c r="A352" s="129">
        <v>3</v>
      </c>
      <c r="B352" s="210"/>
      <c r="C352" s="43" t="s">
        <v>1162</v>
      </c>
      <c r="D352" s="105" t="s">
        <v>1163</v>
      </c>
      <c r="E352" s="105" t="s">
        <v>1164</v>
      </c>
      <c r="F352" s="21" t="s">
        <v>287</v>
      </c>
      <c r="G352" s="39"/>
      <c r="H352" s="123">
        <v>300</v>
      </c>
      <c r="I352" s="131" t="s">
        <v>392</v>
      </c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  <c r="AT352" s="77"/>
      <c r="AU352" s="77"/>
      <c r="AV352" s="77"/>
      <c r="AW352" s="77"/>
      <c r="AX352" s="77"/>
      <c r="AY352" s="77"/>
      <c r="AZ352" s="77"/>
      <c r="BA352" s="77"/>
      <c r="BB352" s="77"/>
      <c r="BC352" s="77"/>
      <c r="BD352" s="77"/>
      <c r="BE352" s="77"/>
      <c r="BF352" s="77"/>
      <c r="BG352" s="77"/>
      <c r="BH352" s="77"/>
      <c r="BI352" s="77"/>
      <c r="BJ352" s="77"/>
      <c r="BK352" s="77"/>
      <c r="BL352" s="77"/>
      <c r="BM352" s="77"/>
      <c r="BN352" s="77"/>
      <c r="BO352" s="77"/>
      <c r="BP352" s="77"/>
      <c r="BQ352" s="77"/>
      <c r="BR352" s="77"/>
      <c r="BS352" s="77"/>
      <c r="BT352" s="77"/>
      <c r="BU352" s="77"/>
      <c r="BV352" s="77"/>
      <c r="BW352" s="77"/>
      <c r="BX352" s="150"/>
    </row>
    <row r="353" spans="1:76" s="21" customFormat="1" ht="21.75" customHeight="1">
      <c r="A353" s="129">
        <v>4</v>
      </c>
      <c r="B353" s="210"/>
      <c r="C353" s="43" t="s">
        <v>670</v>
      </c>
      <c r="D353" s="105" t="s">
        <v>1163</v>
      </c>
      <c r="E353" s="105" t="s">
        <v>671</v>
      </c>
      <c r="F353" s="21" t="s">
        <v>640</v>
      </c>
      <c r="G353" s="39"/>
      <c r="H353" s="123">
        <v>300</v>
      </c>
      <c r="I353" s="131" t="s">
        <v>392</v>
      </c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  <c r="AT353" s="77"/>
      <c r="AU353" s="77"/>
      <c r="AV353" s="77"/>
      <c r="AW353" s="77"/>
      <c r="AX353" s="77"/>
      <c r="AY353" s="77"/>
      <c r="AZ353" s="77"/>
      <c r="BA353" s="77"/>
      <c r="BB353" s="77"/>
      <c r="BC353" s="77"/>
      <c r="BD353" s="77"/>
      <c r="BE353" s="77"/>
      <c r="BF353" s="77"/>
      <c r="BG353" s="77"/>
      <c r="BH353" s="77"/>
      <c r="BI353" s="77"/>
      <c r="BJ353" s="77"/>
      <c r="BK353" s="77"/>
      <c r="BL353" s="77"/>
      <c r="BM353" s="77"/>
      <c r="BN353" s="77"/>
      <c r="BO353" s="77"/>
      <c r="BP353" s="77"/>
      <c r="BQ353" s="77"/>
      <c r="BR353" s="77"/>
      <c r="BS353" s="77"/>
      <c r="BT353" s="77"/>
      <c r="BU353" s="77"/>
      <c r="BV353" s="77"/>
      <c r="BW353" s="77"/>
      <c r="BX353" s="150"/>
    </row>
    <row r="354" spans="1:76" s="21" customFormat="1" ht="42" customHeight="1">
      <c r="A354" s="129">
        <v>5</v>
      </c>
      <c r="B354" s="210"/>
      <c r="C354" s="43" t="s">
        <v>672</v>
      </c>
      <c r="D354" s="105" t="s">
        <v>641</v>
      </c>
      <c r="E354" s="105" t="s">
        <v>642</v>
      </c>
      <c r="F354" s="21" t="s">
        <v>288</v>
      </c>
      <c r="G354" s="38" t="s">
        <v>643</v>
      </c>
      <c r="H354" s="123">
        <v>700</v>
      </c>
      <c r="I354" s="131" t="s">
        <v>392</v>
      </c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  <c r="AT354" s="77"/>
      <c r="AU354" s="77"/>
      <c r="AV354" s="77"/>
      <c r="AW354" s="77"/>
      <c r="AX354" s="77"/>
      <c r="AY354" s="77"/>
      <c r="AZ354" s="77"/>
      <c r="BA354" s="77"/>
      <c r="BB354" s="77"/>
      <c r="BC354" s="77"/>
      <c r="BD354" s="77"/>
      <c r="BE354" s="77"/>
      <c r="BF354" s="77"/>
      <c r="BG354" s="77"/>
      <c r="BH354" s="77"/>
      <c r="BI354" s="77"/>
      <c r="BJ354" s="77"/>
      <c r="BK354" s="77"/>
      <c r="BL354" s="77"/>
      <c r="BM354" s="77"/>
      <c r="BN354" s="77"/>
      <c r="BO354" s="77"/>
      <c r="BP354" s="77"/>
      <c r="BQ354" s="77"/>
      <c r="BR354" s="77"/>
      <c r="BS354" s="77"/>
      <c r="BT354" s="77"/>
      <c r="BU354" s="77"/>
      <c r="BV354" s="77"/>
      <c r="BW354" s="77"/>
      <c r="BX354" s="150"/>
    </row>
    <row r="355" spans="1:76" s="21" customFormat="1" ht="39" customHeight="1">
      <c r="A355" s="129">
        <v>6</v>
      </c>
      <c r="B355" s="210"/>
      <c r="C355" s="107" t="s">
        <v>1091</v>
      </c>
      <c r="D355" s="105" t="s">
        <v>1092</v>
      </c>
      <c r="E355" s="105" t="s">
        <v>1093</v>
      </c>
      <c r="F355" s="105" t="s">
        <v>1094</v>
      </c>
      <c r="G355" s="38" t="s">
        <v>673</v>
      </c>
      <c r="H355" s="123">
        <v>1000</v>
      </c>
      <c r="I355" s="131" t="s">
        <v>392</v>
      </c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  <c r="AT355" s="77"/>
      <c r="AU355" s="77"/>
      <c r="AV355" s="77"/>
      <c r="AW355" s="77"/>
      <c r="AX355" s="77"/>
      <c r="AY355" s="77"/>
      <c r="AZ355" s="77"/>
      <c r="BA355" s="77"/>
      <c r="BB355" s="77"/>
      <c r="BC355" s="77"/>
      <c r="BD355" s="77"/>
      <c r="BE355" s="77"/>
      <c r="BF355" s="77"/>
      <c r="BG355" s="77"/>
      <c r="BH355" s="77"/>
      <c r="BI355" s="77"/>
      <c r="BJ355" s="77"/>
      <c r="BK355" s="77"/>
      <c r="BL355" s="77"/>
      <c r="BM355" s="77"/>
      <c r="BN355" s="77"/>
      <c r="BO355" s="77"/>
      <c r="BP355" s="77"/>
      <c r="BQ355" s="77"/>
      <c r="BR355" s="77"/>
      <c r="BS355" s="77"/>
      <c r="BT355" s="77"/>
      <c r="BU355" s="77"/>
      <c r="BV355" s="77"/>
      <c r="BW355" s="77"/>
      <c r="BX355" s="150"/>
    </row>
    <row r="356" spans="1:76" s="21" customFormat="1" ht="45.75" customHeight="1">
      <c r="A356" s="129">
        <v>7</v>
      </c>
      <c r="B356" s="210"/>
      <c r="C356" s="107" t="s">
        <v>755</v>
      </c>
      <c r="D356" s="105" t="s">
        <v>1095</v>
      </c>
      <c r="E356" s="105" t="s">
        <v>1775</v>
      </c>
      <c r="F356" s="105" t="s">
        <v>1096</v>
      </c>
      <c r="G356" s="38" t="s">
        <v>1097</v>
      </c>
      <c r="H356" s="123">
        <f>1000/3</f>
        <v>333.3333333333333</v>
      </c>
      <c r="I356" s="131" t="s">
        <v>392</v>
      </c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  <c r="AT356" s="77"/>
      <c r="AU356" s="77"/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  <c r="BG356" s="77"/>
      <c r="BH356" s="77"/>
      <c r="BI356" s="77"/>
      <c r="BJ356" s="77"/>
      <c r="BK356" s="77"/>
      <c r="BL356" s="77"/>
      <c r="BM356" s="77"/>
      <c r="BN356" s="77"/>
      <c r="BO356" s="77"/>
      <c r="BP356" s="77"/>
      <c r="BQ356" s="77"/>
      <c r="BR356" s="77"/>
      <c r="BS356" s="77"/>
      <c r="BT356" s="77"/>
      <c r="BU356" s="77"/>
      <c r="BV356" s="77"/>
      <c r="BW356" s="77"/>
      <c r="BX356" s="150"/>
    </row>
    <row r="357" spans="1:76" s="21" customFormat="1" ht="45" customHeight="1">
      <c r="A357" s="129">
        <v>8</v>
      </c>
      <c r="B357" s="210"/>
      <c r="C357" s="43" t="s">
        <v>1098</v>
      </c>
      <c r="D357" s="105" t="s">
        <v>1099</v>
      </c>
      <c r="E357" s="105" t="s">
        <v>1100</v>
      </c>
      <c r="F357" s="21" t="s">
        <v>1101</v>
      </c>
      <c r="G357" s="38" t="s">
        <v>1102</v>
      </c>
      <c r="H357" s="123">
        <v>150</v>
      </c>
      <c r="I357" s="131" t="s">
        <v>392</v>
      </c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  <c r="AT357" s="77"/>
      <c r="AU357" s="77"/>
      <c r="AV357" s="77"/>
      <c r="AW357" s="77"/>
      <c r="AX357" s="77"/>
      <c r="AY357" s="77"/>
      <c r="AZ357" s="77"/>
      <c r="BA357" s="77"/>
      <c r="BB357" s="77"/>
      <c r="BC357" s="77"/>
      <c r="BD357" s="77"/>
      <c r="BE357" s="77"/>
      <c r="BF357" s="77"/>
      <c r="BG357" s="77"/>
      <c r="BH357" s="77"/>
      <c r="BI357" s="77"/>
      <c r="BJ357" s="77"/>
      <c r="BK357" s="77"/>
      <c r="BL357" s="77"/>
      <c r="BM357" s="77"/>
      <c r="BN357" s="77"/>
      <c r="BO357" s="77"/>
      <c r="BP357" s="77"/>
      <c r="BQ357" s="77"/>
      <c r="BR357" s="77"/>
      <c r="BS357" s="77"/>
      <c r="BT357" s="77"/>
      <c r="BU357" s="77"/>
      <c r="BV357" s="77"/>
      <c r="BW357" s="77"/>
      <c r="BX357" s="150"/>
    </row>
    <row r="358" spans="1:76" s="43" customFormat="1" ht="60.75" customHeight="1">
      <c r="A358" s="129">
        <v>9</v>
      </c>
      <c r="B358" s="210"/>
      <c r="C358" s="43" t="s">
        <v>674</v>
      </c>
      <c r="D358" s="107" t="s">
        <v>1103</v>
      </c>
      <c r="E358" s="107" t="s">
        <v>1104</v>
      </c>
      <c r="F358" s="43" t="s">
        <v>1044</v>
      </c>
      <c r="G358" s="39"/>
      <c r="H358" s="121">
        <v>300</v>
      </c>
      <c r="I358" s="131" t="s">
        <v>392</v>
      </c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77"/>
      <c r="BT358" s="77"/>
      <c r="BU358" s="77"/>
      <c r="BV358" s="77"/>
      <c r="BW358" s="77"/>
      <c r="BX358" s="149"/>
    </row>
    <row r="359" spans="1:76" s="21" customFormat="1" ht="31.5" customHeight="1">
      <c r="A359" s="129">
        <v>10</v>
      </c>
      <c r="B359" s="210"/>
      <c r="C359" s="65" t="s">
        <v>675</v>
      </c>
      <c r="D359" s="105" t="s">
        <v>503</v>
      </c>
      <c r="E359" s="105" t="s">
        <v>504</v>
      </c>
      <c r="F359" s="21" t="s">
        <v>1045</v>
      </c>
      <c r="G359" s="38"/>
      <c r="H359" s="123">
        <v>0</v>
      </c>
      <c r="I359" s="131" t="s">
        <v>392</v>
      </c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77"/>
      <c r="BT359" s="77"/>
      <c r="BU359" s="77"/>
      <c r="BV359" s="77"/>
      <c r="BW359" s="77"/>
      <c r="BX359" s="150"/>
    </row>
    <row r="360" spans="1:76" s="21" customFormat="1" ht="80.25" customHeight="1">
      <c r="A360" s="129">
        <v>11</v>
      </c>
      <c r="B360" s="210"/>
      <c r="C360" s="43" t="s">
        <v>1511</v>
      </c>
      <c r="D360" s="105" t="s">
        <v>1105</v>
      </c>
      <c r="E360" s="105" t="s">
        <v>1106</v>
      </c>
      <c r="F360" s="21" t="s">
        <v>1512</v>
      </c>
      <c r="G360" s="38"/>
      <c r="H360" s="123">
        <v>50</v>
      </c>
      <c r="I360" s="131" t="s">
        <v>392</v>
      </c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77"/>
      <c r="BT360" s="77"/>
      <c r="BU360" s="77"/>
      <c r="BV360" s="77"/>
      <c r="BW360" s="77"/>
      <c r="BX360" s="150"/>
    </row>
    <row r="361" spans="1:76" s="21" customFormat="1" ht="23.25" customHeight="1">
      <c r="A361" s="129">
        <v>12</v>
      </c>
      <c r="B361" s="210"/>
      <c r="C361" s="43" t="s">
        <v>1046</v>
      </c>
      <c r="D361" s="21" t="s">
        <v>1054</v>
      </c>
      <c r="E361" s="105" t="s">
        <v>505</v>
      </c>
      <c r="F361" s="21" t="s">
        <v>1041</v>
      </c>
      <c r="G361" s="38"/>
      <c r="H361" s="123">
        <v>100</v>
      </c>
      <c r="I361" s="131" t="s">
        <v>392</v>
      </c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  <c r="AT361" s="77"/>
      <c r="AU361" s="77"/>
      <c r="AV361" s="77"/>
      <c r="AW361" s="77"/>
      <c r="AX361" s="77"/>
      <c r="AY361" s="77"/>
      <c r="AZ361" s="77"/>
      <c r="BA361" s="77"/>
      <c r="BB361" s="77"/>
      <c r="BC361" s="77"/>
      <c r="BD361" s="77"/>
      <c r="BE361" s="77"/>
      <c r="BF361" s="77"/>
      <c r="BG361" s="77"/>
      <c r="BH361" s="77"/>
      <c r="BI361" s="77"/>
      <c r="BJ361" s="77"/>
      <c r="BK361" s="77"/>
      <c r="BL361" s="77"/>
      <c r="BM361" s="77"/>
      <c r="BN361" s="77"/>
      <c r="BO361" s="77"/>
      <c r="BP361" s="77"/>
      <c r="BQ361" s="77"/>
      <c r="BR361" s="77"/>
      <c r="BS361" s="77"/>
      <c r="BT361" s="77"/>
      <c r="BU361" s="77"/>
      <c r="BV361" s="77"/>
      <c r="BW361" s="77"/>
      <c r="BX361" s="150"/>
    </row>
    <row r="362" spans="1:76" s="21" customFormat="1" ht="33.75" customHeight="1">
      <c r="A362" s="129">
        <v>13</v>
      </c>
      <c r="B362" s="210"/>
      <c r="C362" s="43" t="s">
        <v>911</v>
      </c>
      <c r="D362" s="105" t="s">
        <v>912</v>
      </c>
      <c r="E362" s="105" t="s">
        <v>913</v>
      </c>
      <c r="F362" s="21" t="s">
        <v>1042</v>
      </c>
      <c r="G362" s="38"/>
      <c r="H362" s="123">
        <v>100</v>
      </c>
      <c r="I362" s="131" t="s">
        <v>392</v>
      </c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  <c r="AT362" s="77"/>
      <c r="AU362" s="77"/>
      <c r="AV362" s="77"/>
      <c r="AW362" s="77"/>
      <c r="AX362" s="77"/>
      <c r="AY362" s="77"/>
      <c r="AZ362" s="77"/>
      <c r="BA362" s="77"/>
      <c r="BB362" s="77"/>
      <c r="BC362" s="77"/>
      <c r="BD362" s="77"/>
      <c r="BE362" s="77"/>
      <c r="BF362" s="77"/>
      <c r="BG362" s="77"/>
      <c r="BH362" s="77"/>
      <c r="BI362" s="77"/>
      <c r="BJ362" s="77"/>
      <c r="BK362" s="77"/>
      <c r="BL362" s="77"/>
      <c r="BM362" s="77"/>
      <c r="BN362" s="77"/>
      <c r="BO362" s="77"/>
      <c r="BP362" s="77"/>
      <c r="BQ362" s="77"/>
      <c r="BR362" s="77"/>
      <c r="BS362" s="77"/>
      <c r="BT362" s="77"/>
      <c r="BU362" s="77"/>
      <c r="BV362" s="77"/>
      <c r="BW362" s="77"/>
      <c r="BX362" s="150"/>
    </row>
    <row r="363" spans="1:76" s="21" customFormat="1" ht="40.5" customHeight="1">
      <c r="A363" s="129">
        <v>14</v>
      </c>
      <c r="B363" s="210"/>
      <c r="C363" s="43" t="s">
        <v>506</v>
      </c>
      <c r="D363" s="105" t="s">
        <v>914</v>
      </c>
      <c r="E363" s="105" t="s">
        <v>915</v>
      </c>
      <c r="F363" s="21" t="s">
        <v>916</v>
      </c>
      <c r="G363" s="38"/>
      <c r="H363" s="123">
        <v>300</v>
      </c>
      <c r="I363" s="131" t="s">
        <v>392</v>
      </c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  <c r="AT363" s="77"/>
      <c r="AU363" s="77"/>
      <c r="AV363" s="77"/>
      <c r="AW363" s="77"/>
      <c r="AX363" s="77"/>
      <c r="AY363" s="77"/>
      <c r="AZ363" s="77"/>
      <c r="BA363" s="77"/>
      <c r="BB363" s="77"/>
      <c r="BC363" s="77"/>
      <c r="BD363" s="77"/>
      <c r="BE363" s="77"/>
      <c r="BF363" s="77"/>
      <c r="BG363" s="77"/>
      <c r="BH363" s="77"/>
      <c r="BI363" s="77"/>
      <c r="BJ363" s="77"/>
      <c r="BK363" s="77"/>
      <c r="BL363" s="77"/>
      <c r="BM363" s="77"/>
      <c r="BN363" s="77"/>
      <c r="BO363" s="77"/>
      <c r="BP363" s="77"/>
      <c r="BQ363" s="77"/>
      <c r="BR363" s="77"/>
      <c r="BS363" s="77"/>
      <c r="BT363" s="77"/>
      <c r="BU363" s="77"/>
      <c r="BV363" s="77"/>
      <c r="BW363" s="77"/>
      <c r="BX363" s="150"/>
    </row>
    <row r="364" spans="1:76" s="180" customFormat="1" ht="66.75" customHeight="1">
      <c r="A364" s="179">
        <v>15</v>
      </c>
      <c r="B364" s="210"/>
      <c r="C364" s="174" t="s">
        <v>411</v>
      </c>
      <c r="D364" s="173" t="s">
        <v>412</v>
      </c>
      <c r="E364" s="173" t="s">
        <v>413</v>
      </c>
      <c r="F364" s="173" t="s">
        <v>414</v>
      </c>
      <c r="G364" s="55" t="s">
        <v>917</v>
      </c>
      <c r="H364" s="190">
        <v>250</v>
      </c>
      <c r="I364" s="185" t="s">
        <v>392</v>
      </c>
      <c r="J364" s="181"/>
      <c r="K364" s="181"/>
      <c r="L364" s="181"/>
      <c r="M364" s="181"/>
      <c r="N364" s="181"/>
      <c r="O364" s="181"/>
      <c r="P364" s="181"/>
      <c r="Q364" s="181"/>
      <c r="R364" s="181"/>
      <c r="S364" s="181"/>
      <c r="T364" s="181"/>
      <c r="U364" s="181"/>
      <c r="V364" s="181"/>
      <c r="W364" s="181"/>
      <c r="X364" s="181"/>
      <c r="Y364" s="181"/>
      <c r="Z364" s="181"/>
      <c r="AA364" s="181"/>
      <c r="AB364" s="181"/>
      <c r="AC364" s="181"/>
      <c r="AD364" s="181"/>
      <c r="AE364" s="181"/>
      <c r="AF364" s="181"/>
      <c r="AG364" s="181"/>
      <c r="AH364" s="181"/>
      <c r="AI364" s="181"/>
      <c r="AJ364" s="181"/>
      <c r="AK364" s="181"/>
      <c r="AL364" s="181"/>
      <c r="AM364" s="181"/>
      <c r="AN364" s="181"/>
      <c r="AO364" s="181"/>
      <c r="AP364" s="181"/>
      <c r="AQ364" s="181"/>
      <c r="AR364" s="181"/>
      <c r="AS364" s="181"/>
      <c r="AT364" s="181"/>
      <c r="AU364" s="181"/>
      <c r="AV364" s="181"/>
      <c r="AW364" s="181"/>
      <c r="AX364" s="181"/>
      <c r="AY364" s="181"/>
      <c r="AZ364" s="181"/>
      <c r="BA364" s="181"/>
      <c r="BB364" s="181"/>
      <c r="BC364" s="181"/>
      <c r="BD364" s="181"/>
      <c r="BE364" s="181"/>
      <c r="BF364" s="181"/>
      <c r="BG364" s="181"/>
      <c r="BH364" s="181"/>
      <c r="BI364" s="181"/>
      <c r="BJ364" s="181"/>
      <c r="BK364" s="181"/>
      <c r="BL364" s="181"/>
      <c r="BM364" s="181"/>
      <c r="BN364" s="181"/>
      <c r="BO364" s="181"/>
      <c r="BP364" s="181"/>
      <c r="BQ364" s="181"/>
      <c r="BR364" s="181"/>
      <c r="BS364" s="181"/>
      <c r="BT364" s="181"/>
      <c r="BU364" s="181"/>
      <c r="BV364" s="181"/>
      <c r="BW364" s="181"/>
      <c r="BX364" s="191"/>
    </row>
    <row r="365" spans="1:76" s="183" customFormat="1" ht="37.5" customHeight="1">
      <c r="A365" s="179">
        <v>16</v>
      </c>
      <c r="B365" s="210"/>
      <c r="C365" s="174" t="s">
        <v>415</v>
      </c>
      <c r="D365" s="174" t="s">
        <v>416</v>
      </c>
      <c r="E365" s="174" t="s">
        <v>417</v>
      </c>
      <c r="F365" s="174" t="s">
        <v>418</v>
      </c>
      <c r="G365" s="55" t="s">
        <v>419</v>
      </c>
      <c r="H365" s="190">
        <v>700</v>
      </c>
      <c r="I365" s="185" t="s">
        <v>392</v>
      </c>
      <c r="J365" s="181"/>
      <c r="K365" s="181"/>
      <c r="L365" s="181"/>
      <c r="M365" s="181"/>
      <c r="N365" s="181"/>
      <c r="O365" s="181"/>
      <c r="P365" s="181"/>
      <c r="Q365" s="181"/>
      <c r="R365" s="181"/>
      <c r="S365" s="181"/>
      <c r="T365" s="181"/>
      <c r="U365" s="181"/>
      <c r="V365" s="181"/>
      <c r="W365" s="181"/>
      <c r="X365" s="181"/>
      <c r="Y365" s="181"/>
      <c r="Z365" s="181"/>
      <c r="AA365" s="181"/>
      <c r="AB365" s="181"/>
      <c r="AC365" s="181"/>
      <c r="AD365" s="181"/>
      <c r="AE365" s="181"/>
      <c r="AF365" s="181"/>
      <c r="AG365" s="181"/>
      <c r="AH365" s="181"/>
      <c r="AI365" s="181"/>
      <c r="AJ365" s="181"/>
      <c r="AK365" s="181"/>
      <c r="AL365" s="181"/>
      <c r="AM365" s="181"/>
      <c r="AN365" s="181"/>
      <c r="AO365" s="181"/>
      <c r="AP365" s="181"/>
      <c r="AQ365" s="181"/>
      <c r="AR365" s="181"/>
      <c r="AS365" s="181"/>
      <c r="AT365" s="181"/>
      <c r="AU365" s="181"/>
      <c r="AV365" s="181"/>
      <c r="AW365" s="181"/>
      <c r="AX365" s="181"/>
      <c r="AY365" s="181"/>
      <c r="AZ365" s="181"/>
      <c r="BA365" s="181"/>
      <c r="BB365" s="181"/>
      <c r="BC365" s="181"/>
      <c r="BD365" s="181"/>
      <c r="BE365" s="181"/>
      <c r="BF365" s="181"/>
      <c r="BG365" s="181"/>
      <c r="BH365" s="181"/>
      <c r="BI365" s="181"/>
      <c r="BJ365" s="181"/>
      <c r="BK365" s="181"/>
      <c r="BL365" s="181"/>
      <c r="BM365" s="181"/>
      <c r="BN365" s="181"/>
      <c r="BO365" s="181"/>
      <c r="BP365" s="181"/>
      <c r="BQ365" s="181"/>
      <c r="BR365" s="181"/>
      <c r="BS365" s="181"/>
      <c r="BT365" s="181"/>
      <c r="BU365" s="181"/>
      <c r="BV365" s="181"/>
      <c r="BW365" s="181"/>
      <c r="BX365" s="192"/>
    </row>
    <row r="366" spans="1:76" s="21" customFormat="1" ht="31.5" customHeight="1">
      <c r="A366" s="129">
        <v>17</v>
      </c>
      <c r="B366" s="210"/>
      <c r="C366" s="43" t="s">
        <v>918</v>
      </c>
      <c r="D366" s="105" t="s">
        <v>919</v>
      </c>
      <c r="E366" s="105" t="s">
        <v>1867</v>
      </c>
      <c r="F366" s="21" t="s">
        <v>1043</v>
      </c>
      <c r="G366" s="38"/>
      <c r="H366" s="123">
        <v>150</v>
      </c>
      <c r="I366" s="131" t="s">
        <v>392</v>
      </c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  <c r="AT366" s="77"/>
      <c r="AU366" s="77"/>
      <c r="AV366" s="77"/>
      <c r="AW366" s="77"/>
      <c r="AX366" s="77"/>
      <c r="AY366" s="77"/>
      <c r="AZ366" s="77"/>
      <c r="BA366" s="77"/>
      <c r="BB366" s="77"/>
      <c r="BC366" s="77"/>
      <c r="BD366" s="77"/>
      <c r="BE366" s="77"/>
      <c r="BF366" s="77"/>
      <c r="BG366" s="77"/>
      <c r="BH366" s="77"/>
      <c r="BI366" s="77"/>
      <c r="BJ366" s="77"/>
      <c r="BK366" s="77"/>
      <c r="BL366" s="77"/>
      <c r="BM366" s="77"/>
      <c r="BN366" s="77"/>
      <c r="BO366" s="77"/>
      <c r="BP366" s="77"/>
      <c r="BQ366" s="77"/>
      <c r="BR366" s="77"/>
      <c r="BS366" s="77"/>
      <c r="BT366" s="77"/>
      <c r="BU366" s="77"/>
      <c r="BV366" s="77"/>
      <c r="BW366" s="77"/>
      <c r="BX366" s="150"/>
    </row>
    <row r="367" spans="1:76" s="21" customFormat="1" ht="47.25" customHeight="1">
      <c r="A367" s="129">
        <v>18</v>
      </c>
      <c r="B367" s="210"/>
      <c r="C367" s="105" t="s">
        <v>1513</v>
      </c>
      <c r="D367" s="105" t="s">
        <v>1743</v>
      </c>
      <c r="E367" s="105">
        <v>2006</v>
      </c>
      <c r="F367" s="105" t="s">
        <v>920</v>
      </c>
      <c r="G367" s="38" t="s">
        <v>520</v>
      </c>
      <c r="H367" s="123">
        <v>500</v>
      </c>
      <c r="I367" s="131" t="s">
        <v>392</v>
      </c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  <c r="AT367" s="77"/>
      <c r="AU367" s="77"/>
      <c r="AV367" s="77"/>
      <c r="AW367" s="77"/>
      <c r="AX367" s="77"/>
      <c r="AY367" s="77"/>
      <c r="AZ367" s="77"/>
      <c r="BA367" s="77"/>
      <c r="BB367" s="77"/>
      <c r="BC367" s="77"/>
      <c r="BD367" s="77"/>
      <c r="BE367" s="77"/>
      <c r="BF367" s="77"/>
      <c r="BG367" s="77"/>
      <c r="BH367" s="77"/>
      <c r="BI367" s="77"/>
      <c r="BJ367" s="77"/>
      <c r="BK367" s="77"/>
      <c r="BL367" s="77"/>
      <c r="BM367" s="77"/>
      <c r="BN367" s="77"/>
      <c r="BO367" s="77"/>
      <c r="BP367" s="77"/>
      <c r="BQ367" s="77"/>
      <c r="BR367" s="77"/>
      <c r="BS367" s="77"/>
      <c r="BT367" s="77"/>
      <c r="BU367" s="77"/>
      <c r="BV367" s="77"/>
      <c r="BW367" s="77"/>
      <c r="BX367" s="150"/>
    </row>
    <row r="368" spans="1:9" s="77" customFormat="1" ht="29.25" customHeight="1">
      <c r="A368" s="129">
        <v>1</v>
      </c>
      <c r="B368" s="207">
        <v>806</v>
      </c>
      <c r="C368" s="39" t="s">
        <v>1868</v>
      </c>
      <c r="D368" s="43" t="s">
        <v>1066</v>
      </c>
      <c r="E368" s="107">
        <v>2006.12</v>
      </c>
      <c r="F368" s="43" t="s">
        <v>1631</v>
      </c>
      <c r="G368" s="43"/>
      <c r="H368" s="115">
        <v>0</v>
      </c>
      <c r="I368" s="133" t="s">
        <v>393</v>
      </c>
    </row>
    <row r="369" spans="1:9" s="77" customFormat="1" ht="24" customHeight="1">
      <c r="A369" s="129">
        <v>2</v>
      </c>
      <c r="B369" s="207"/>
      <c r="C369" s="43" t="s">
        <v>1514</v>
      </c>
      <c r="D369" s="43" t="s">
        <v>754</v>
      </c>
      <c r="E369" s="107">
        <v>2006.12</v>
      </c>
      <c r="F369" s="43" t="s">
        <v>921</v>
      </c>
      <c r="G369" s="107"/>
      <c r="H369" s="115">
        <v>0</v>
      </c>
      <c r="I369" s="133" t="s">
        <v>393</v>
      </c>
    </row>
    <row r="370" spans="1:9" s="77" customFormat="1" ht="33" customHeight="1">
      <c r="A370" s="129">
        <v>3</v>
      </c>
      <c r="B370" s="207"/>
      <c r="C370" s="107" t="s">
        <v>1632</v>
      </c>
      <c r="D370" s="107" t="s">
        <v>922</v>
      </c>
      <c r="E370" s="107" t="s">
        <v>923</v>
      </c>
      <c r="F370" s="25" t="s">
        <v>924</v>
      </c>
      <c r="G370" s="107" t="s">
        <v>520</v>
      </c>
      <c r="H370" s="115">
        <v>250</v>
      </c>
      <c r="I370" s="133" t="s">
        <v>393</v>
      </c>
    </row>
    <row r="371" spans="1:9" s="77" customFormat="1" ht="49.5" customHeight="1">
      <c r="A371" s="129">
        <v>4</v>
      </c>
      <c r="B371" s="207"/>
      <c r="C371" s="107" t="s">
        <v>925</v>
      </c>
      <c r="D371" s="107" t="s">
        <v>926</v>
      </c>
      <c r="E371" s="107" t="s">
        <v>927</v>
      </c>
      <c r="F371" s="25" t="s">
        <v>928</v>
      </c>
      <c r="G371" s="107" t="s">
        <v>929</v>
      </c>
      <c r="H371" s="115">
        <v>500</v>
      </c>
      <c r="I371" s="133" t="s">
        <v>393</v>
      </c>
    </row>
    <row r="372" spans="1:9" s="77" customFormat="1" ht="31.5" customHeight="1">
      <c r="A372" s="129">
        <v>5</v>
      </c>
      <c r="B372" s="207"/>
      <c r="C372" s="43" t="s">
        <v>930</v>
      </c>
      <c r="D372" s="43" t="s">
        <v>931</v>
      </c>
      <c r="E372" s="107" t="s">
        <v>1897</v>
      </c>
      <c r="F372" s="43" t="s">
        <v>1633</v>
      </c>
      <c r="G372" s="107"/>
      <c r="H372" s="115">
        <f>100/3</f>
        <v>33.333333333333336</v>
      </c>
      <c r="I372" s="133" t="s">
        <v>393</v>
      </c>
    </row>
    <row r="373" spans="1:9" s="77" customFormat="1" ht="33" customHeight="1">
      <c r="A373" s="129">
        <v>6</v>
      </c>
      <c r="B373" s="207"/>
      <c r="C373" s="107" t="s">
        <v>1634</v>
      </c>
      <c r="D373" s="107" t="s">
        <v>932</v>
      </c>
      <c r="E373" s="107" t="s">
        <v>933</v>
      </c>
      <c r="F373" s="107" t="s">
        <v>1898</v>
      </c>
      <c r="G373" s="107"/>
      <c r="H373" s="115">
        <v>100</v>
      </c>
      <c r="I373" s="133" t="s">
        <v>393</v>
      </c>
    </row>
    <row r="374" spans="1:9" s="77" customFormat="1" ht="31.5" customHeight="1">
      <c r="A374" s="129">
        <v>7</v>
      </c>
      <c r="B374" s="207"/>
      <c r="C374" s="43" t="s">
        <v>1899</v>
      </c>
      <c r="D374" s="43" t="s">
        <v>934</v>
      </c>
      <c r="E374" s="107" t="s">
        <v>1515</v>
      </c>
      <c r="F374" s="43" t="s">
        <v>935</v>
      </c>
      <c r="G374" s="107"/>
      <c r="H374" s="115">
        <v>100</v>
      </c>
      <c r="I374" s="133" t="s">
        <v>393</v>
      </c>
    </row>
    <row r="375" spans="1:76" s="43" customFormat="1" ht="24" customHeight="1">
      <c r="A375" s="129">
        <v>1</v>
      </c>
      <c r="B375" s="207">
        <v>807</v>
      </c>
      <c r="C375" s="107" t="s">
        <v>1516</v>
      </c>
      <c r="D375" s="43" t="s">
        <v>1184</v>
      </c>
      <c r="E375" s="107" t="s">
        <v>1869</v>
      </c>
      <c r="F375" s="43" t="s">
        <v>936</v>
      </c>
      <c r="G375" s="38"/>
      <c r="H375" s="110">
        <v>100</v>
      </c>
      <c r="I375" s="133" t="s">
        <v>394</v>
      </c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  <c r="AT375" s="77"/>
      <c r="AU375" s="77"/>
      <c r="AV375" s="77"/>
      <c r="AW375" s="77"/>
      <c r="AX375" s="77"/>
      <c r="AY375" s="77"/>
      <c r="AZ375" s="77"/>
      <c r="BA375" s="77"/>
      <c r="BB375" s="77"/>
      <c r="BC375" s="77"/>
      <c r="BD375" s="77"/>
      <c r="BE375" s="77"/>
      <c r="BF375" s="77"/>
      <c r="BG375" s="77"/>
      <c r="BH375" s="77"/>
      <c r="BI375" s="77"/>
      <c r="BJ375" s="77"/>
      <c r="BK375" s="77"/>
      <c r="BL375" s="77"/>
      <c r="BM375" s="77"/>
      <c r="BN375" s="77"/>
      <c r="BO375" s="77"/>
      <c r="BP375" s="77"/>
      <c r="BQ375" s="77"/>
      <c r="BR375" s="77"/>
      <c r="BS375" s="77"/>
      <c r="BT375" s="77"/>
      <c r="BU375" s="77"/>
      <c r="BV375" s="77"/>
      <c r="BW375" s="77"/>
      <c r="BX375" s="149"/>
    </row>
    <row r="376" spans="1:76" s="43" customFormat="1" ht="44.25" customHeight="1">
      <c r="A376" s="129">
        <v>2</v>
      </c>
      <c r="B376" s="207"/>
      <c r="C376" s="107" t="s">
        <v>1086</v>
      </c>
      <c r="D376" s="107" t="s">
        <v>937</v>
      </c>
      <c r="E376" s="107" t="s">
        <v>1900</v>
      </c>
      <c r="F376" s="107" t="s">
        <v>1901</v>
      </c>
      <c r="G376" s="38" t="s">
        <v>938</v>
      </c>
      <c r="H376" s="110">
        <v>500</v>
      </c>
      <c r="I376" s="133" t="s">
        <v>394</v>
      </c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  <c r="AT376" s="77"/>
      <c r="AU376" s="77"/>
      <c r="AV376" s="77"/>
      <c r="AW376" s="77"/>
      <c r="AX376" s="77"/>
      <c r="AY376" s="77"/>
      <c r="AZ376" s="77"/>
      <c r="BA376" s="77"/>
      <c r="BB376" s="77"/>
      <c r="BC376" s="77"/>
      <c r="BD376" s="77"/>
      <c r="BE376" s="77"/>
      <c r="BF376" s="77"/>
      <c r="BG376" s="77"/>
      <c r="BH376" s="77"/>
      <c r="BI376" s="77"/>
      <c r="BJ376" s="77"/>
      <c r="BK376" s="77"/>
      <c r="BL376" s="77"/>
      <c r="BM376" s="77"/>
      <c r="BN376" s="77"/>
      <c r="BO376" s="77"/>
      <c r="BP376" s="77"/>
      <c r="BQ376" s="77"/>
      <c r="BR376" s="77"/>
      <c r="BS376" s="77"/>
      <c r="BT376" s="77"/>
      <c r="BU376" s="77"/>
      <c r="BV376" s="77"/>
      <c r="BW376" s="77"/>
      <c r="BX376" s="149"/>
    </row>
    <row r="377" spans="1:76" s="43" customFormat="1" ht="31.5" customHeight="1">
      <c r="A377" s="129">
        <v>3</v>
      </c>
      <c r="B377" s="207"/>
      <c r="C377" s="107" t="s">
        <v>1902</v>
      </c>
      <c r="D377" s="43" t="s">
        <v>939</v>
      </c>
      <c r="E377" s="107" t="s">
        <v>940</v>
      </c>
      <c r="F377" s="43" t="s">
        <v>1870</v>
      </c>
      <c r="G377" s="38"/>
      <c r="H377" s="110">
        <v>100</v>
      </c>
      <c r="I377" s="133" t="s">
        <v>394</v>
      </c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149"/>
    </row>
    <row r="378" spans="1:76" s="43" customFormat="1" ht="31.5" customHeight="1">
      <c r="A378" s="129">
        <v>4</v>
      </c>
      <c r="B378" s="207"/>
      <c r="C378" s="43" t="s">
        <v>1185</v>
      </c>
      <c r="D378" s="43" t="s">
        <v>1871</v>
      </c>
      <c r="E378" s="107" t="s">
        <v>941</v>
      </c>
      <c r="F378" s="43" t="s">
        <v>1872</v>
      </c>
      <c r="G378" s="38"/>
      <c r="H378" s="110">
        <v>100</v>
      </c>
      <c r="I378" s="133" t="s">
        <v>394</v>
      </c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  <c r="AT378" s="77"/>
      <c r="AU378" s="77"/>
      <c r="AV378" s="77"/>
      <c r="AW378" s="77"/>
      <c r="AX378" s="77"/>
      <c r="AY378" s="77"/>
      <c r="AZ378" s="77"/>
      <c r="BA378" s="77"/>
      <c r="BB378" s="77"/>
      <c r="BC378" s="77"/>
      <c r="BD378" s="77"/>
      <c r="BE378" s="77"/>
      <c r="BF378" s="77"/>
      <c r="BG378" s="77"/>
      <c r="BH378" s="77"/>
      <c r="BI378" s="77"/>
      <c r="BJ378" s="77"/>
      <c r="BK378" s="77"/>
      <c r="BL378" s="77"/>
      <c r="BM378" s="77"/>
      <c r="BN378" s="77"/>
      <c r="BO378" s="77"/>
      <c r="BP378" s="77"/>
      <c r="BQ378" s="77"/>
      <c r="BR378" s="77"/>
      <c r="BS378" s="77"/>
      <c r="BT378" s="77"/>
      <c r="BU378" s="77"/>
      <c r="BV378" s="77"/>
      <c r="BW378" s="77"/>
      <c r="BX378" s="149"/>
    </row>
    <row r="379" spans="1:76" s="43" customFormat="1" ht="24" customHeight="1">
      <c r="A379" s="129">
        <v>5</v>
      </c>
      <c r="B379" s="207"/>
      <c r="C379" s="43" t="s">
        <v>1873</v>
      </c>
      <c r="D379" s="43" t="s">
        <v>942</v>
      </c>
      <c r="E379" s="107" t="s">
        <v>1874</v>
      </c>
      <c r="F379" s="43" t="s">
        <v>943</v>
      </c>
      <c r="G379" s="38"/>
      <c r="H379" s="110">
        <v>50</v>
      </c>
      <c r="I379" s="133" t="s">
        <v>394</v>
      </c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  <c r="BI379" s="77"/>
      <c r="BJ379" s="77"/>
      <c r="BK379" s="77"/>
      <c r="BL379" s="77"/>
      <c r="BM379" s="77"/>
      <c r="BN379" s="77"/>
      <c r="BO379" s="77"/>
      <c r="BP379" s="77"/>
      <c r="BQ379" s="77"/>
      <c r="BR379" s="77"/>
      <c r="BS379" s="77"/>
      <c r="BT379" s="77"/>
      <c r="BU379" s="77"/>
      <c r="BV379" s="77"/>
      <c r="BW379" s="77"/>
      <c r="BX379" s="149"/>
    </row>
    <row r="380" spans="1:75" s="46" customFormat="1" ht="42.75" customHeight="1">
      <c r="A380" s="129">
        <v>1</v>
      </c>
      <c r="B380" s="210">
        <v>808</v>
      </c>
      <c r="C380" s="105" t="s">
        <v>1875</v>
      </c>
      <c r="D380" s="105" t="s">
        <v>1669</v>
      </c>
      <c r="E380" s="105" t="s">
        <v>1670</v>
      </c>
      <c r="F380" s="21" t="s">
        <v>952</v>
      </c>
      <c r="G380" s="38" t="s">
        <v>1671</v>
      </c>
      <c r="H380" s="110">
        <v>1000</v>
      </c>
      <c r="I380" s="133" t="s">
        <v>319</v>
      </c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  <c r="BB380" s="77"/>
      <c r="BC380" s="77"/>
      <c r="BD380" s="77"/>
      <c r="BE380" s="77"/>
      <c r="BF380" s="77"/>
      <c r="BG380" s="77"/>
      <c r="BH380" s="77"/>
      <c r="BI380" s="77"/>
      <c r="BJ380" s="77"/>
      <c r="BK380" s="77"/>
      <c r="BL380" s="77"/>
      <c r="BM380" s="77"/>
      <c r="BN380" s="77"/>
      <c r="BO380" s="77"/>
      <c r="BP380" s="77"/>
      <c r="BQ380" s="77"/>
      <c r="BR380" s="77"/>
      <c r="BS380" s="77"/>
      <c r="BT380" s="77"/>
      <c r="BU380" s="77"/>
      <c r="BV380" s="77"/>
      <c r="BW380" s="77"/>
    </row>
    <row r="381" spans="1:75" s="46" customFormat="1" ht="36" customHeight="1">
      <c r="A381" s="129">
        <v>2</v>
      </c>
      <c r="B381" s="210"/>
      <c r="C381" s="105" t="s">
        <v>1672</v>
      </c>
      <c r="D381" s="105" t="s">
        <v>1673</v>
      </c>
      <c r="E381" s="105" t="s">
        <v>1876</v>
      </c>
      <c r="F381" s="21" t="s">
        <v>1674</v>
      </c>
      <c r="G381" s="38" t="s">
        <v>1675</v>
      </c>
      <c r="H381" s="110">
        <v>1000</v>
      </c>
      <c r="I381" s="133" t="s">
        <v>1311</v>
      </c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  <c r="BB381" s="77"/>
      <c r="BC381" s="77"/>
      <c r="BD381" s="77"/>
      <c r="BE381" s="77"/>
      <c r="BF381" s="77"/>
      <c r="BG381" s="77"/>
      <c r="BH381" s="77"/>
      <c r="BI381" s="77"/>
      <c r="BJ381" s="77"/>
      <c r="BK381" s="77"/>
      <c r="BL381" s="77"/>
      <c r="BM381" s="77"/>
      <c r="BN381" s="77"/>
      <c r="BO381" s="77"/>
      <c r="BP381" s="77"/>
      <c r="BQ381" s="77"/>
      <c r="BR381" s="77"/>
      <c r="BS381" s="77"/>
      <c r="BT381" s="77"/>
      <c r="BU381" s="77"/>
      <c r="BV381" s="77"/>
      <c r="BW381" s="77"/>
    </row>
    <row r="382" spans="1:75" s="46" customFormat="1" ht="44.25" customHeight="1">
      <c r="A382" s="129">
        <v>3</v>
      </c>
      <c r="B382" s="210"/>
      <c r="C382" s="105" t="s">
        <v>953</v>
      </c>
      <c r="D382" s="105" t="s">
        <v>1676</v>
      </c>
      <c r="E382" s="105" t="s">
        <v>1677</v>
      </c>
      <c r="F382" s="21" t="s">
        <v>1186</v>
      </c>
      <c r="G382" s="38" t="s">
        <v>1678</v>
      </c>
      <c r="H382" s="110">
        <v>1000</v>
      </c>
      <c r="I382" s="133" t="s">
        <v>1311</v>
      </c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  <c r="BB382" s="77"/>
      <c r="BC382" s="77"/>
      <c r="BD382" s="77"/>
      <c r="BE382" s="77"/>
      <c r="BF382" s="77"/>
      <c r="BG382" s="77"/>
      <c r="BH382" s="77"/>
      <c r="BI382" s="77"/>
      <c r="BJ382" s="77"/>
      <c r="BK382" s="77"/>
      <c r="BL382" s="77"/>
      <c r="BM382" s="77"/>
      <c r="BN382" s="77"/>
      <c r="BO382" s="77"/>
      <c r="BP382" s="77"/>
      <c r="BQ382" s="77"/>
      <c r="BR382" s="77"/>
      <c r="BS382" s="77"/>
      <c r="BT382" s="77"/>
      <c r="BU382" s="77"/>
      <c r="BV382" s="77"/>
      <c r="BW382" s="77"/>
    </row>
    <row r="383" spans="1:75" s="46" customFormat="1" ht="42" customHeight="1">
      <c r="A383" s="129">
        <v>4</v>
      </c>
      <c r="B383" s="210"/>
      <c r="C383" s="105" t="s">
        <v>1903</v>
      </c>
      <c r="D383" s="105" t="s">
        <v>1904</v>
      </c>
      <c r="E383" s="105" t="s">
        <v>1679</v>
      </c>
      <c r="F383" s="21" t="s">
        <v>1905</v>
      </c>
      <c r="G383" s="38" t="s">
        <v>1906</v>
      </c>
      <c r="H383" s="110">
        <v>500</v>
      </c>
      <c r="I383" s="133" t="s">
        <v>1311</v>
      </c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  <c r="BB383" s="77"/>
      <c r="BC383" s="77"/>
      <c r="BD383" s="77"/>
      <c r="BE383" s="77"/>
      <c r="BF383" s="77"/>
      <c r="BG383" s="77"/>
      <c r="BH383" s="77"/>
      <c r="BI383" s="77"/>
      <c r="BJ383" s="77"/>
      <c r="BK383" s="77"/>
      <c r="BL383" s="77"/>
      <c r="BM383" s="77"/>
      <c r="BN383" s="77"/>
      <c r="BO383" s="77"/>
      <c r="BP383" s="77"/>
      <c r="BQ383" s="77"/>
      <c r="BR383" s="77"/>
      <c r="BS383" s="77"/>
      <c r="BT383" s="77"/>
      <c r="BU383" s="77"/>
      <c r="BV383" s="77"/>
      <c r="BW383" s="77"/>
    </row>
    <row r="384" spans="1:75" s="46" customFormat="1" ht="39.75" customHeight="1">
      <c r="A384" s="129">
        <v>5</v>
      </c>
      <c r="B384" s="210"/>
      <c r="C384" s="105" t="s">
        <v>1907</v>
      </c>
      <c r="D384" s="105" t="s">
        <v>1680</v>
      </c>
      <c r="E384" s="105" t="s">
        <v>1681</v>
      </c>
      <c r="F384" s="21" t="s">
        <v>1877</v>
      </c>
      <c r="G384" s="38"/>
      <c r="H384" s="110">
        <f>100/3</f>
        <v>33.333333333333336</v>
      </c>
      <c r="I384" s="133" t="s">
        <v>1311</v>
      </c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  <c r="BB384" s="77"/>
      <c r="BC384" s="77"/>
      <c r="BD384" s="77"/>
      <c r="BE384" s="77"/>
      <c r="BF384" s="77"/>
      <c r="BG384" s="77"/>
      <c r="BH384" s="77"/>
      <c r="BI384" s="77"/>
      <c r="BJ384" s="77"/>
      <c r="BK384" s="77"/>
      <c r="BL384" s="77"/>
      <c r="BM384" s="77"/>
      <c r="BN384" s="77"/>
      <c r="BO384" s="77"/>
      <c r="BP384" s="77"/>
      <c r="BQ384" s="77"/>
      <c r="BR384" s="77"/>
      <c r="BS384" s="77"/>
      <c r="BT384" s="77"/>
      <c r="BU384" s="77"/>
      <c r="BV384" s="77"/>
      <c r="BW384" s="77"/>
    </row>
    <row r="385" spans="1:75" s="46" customFormat="1" ht="45" customHeight="1">
      <c r="A385" s="129">
        <v>6</v>
      </c>
      <c r="B385" s="210"/>
      <c r="C385" s="105" t="s">
        <v>1682</v>
      </c>
      <c r="D385" s="105" t="s">
        <v>1683</v>
      </c>
      <c r="E385" s="105" t="s">
        <v>1684</v>
      </c>
      <c r="F385" s="21" t="s">
        <v>1685</v>
      </c>
      <c r="G385" s="38"/>
      <c r="H385" s="110">
        <v>50</v>
      </c>
      <c r="I385" s="133" t="s">
        <v>1311</v>
      </c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  <c r="BG385" s="77"/>
      <c r="BH385" s="77"/>
      <c r="BI385" s="77"/>
      <c r="BJ385" s="77"/>
      <c r="BK385" s="77"/>
      <c r="BL385" s="77"/>
      <c r="BM385" s="77"/>
      <c r="BN385" s="77"/>
      <c r="BO385" s="77"/>
      <c r="BP385" s="77"/>
      <c r="BQ385" s="77"/>
      <c r="BR385" s="77"/>
      <c r="BS385" s="77"/>
      <c r="BT385" s="77"/>
      <c r="BU385" s="77"/>
      <c r="BV385" s="77"/>
      <c r="BW385" s="77"/>
    </row>
    <row r="386" spans="1:75" s="46" customFormat="1" ht="21.75" customHeight="1">
      <c r="A386" s="129">
        <v>7</v>
      </c>
      <c r="B386" s="210"/>
      <c r="C386" s="21" t="s">
        <v>1908</v>
      </c>
      <c r="D386" s="21" t="s">
        <v>767</v>
      </c>
      <c r="E386" s="105" t="s">
        <v>1878</v>
      </c>
      <c r="F386" s="21" t="s">
        <v>954</v>
      </c>
      <c r="G386" s="38"/>
      <c r="H386" s="110">
        <v>300</v>
      </c>
      <c r="I386" s="133" t="s">
        <v>1311</v>
      </c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  <c r="BB386" s="77"/>
      <c r="BC386" s="77"/>
      <c r="BD386" s="77"/>
      <c r="BE386" s="77"/>
      <c r="BF386" s="77"/>
      <c r="BG386" s="77"/>
      <c r="BH386" s="77"/>
      <c r="BI386" s="77"/>
      <c r="BJ386" s="77"/>
      <c r="BK386" s="77"/>
      <c r="BL386" s="77"/>
      <c r="BM386" s="77"/>
      <c r="BN386" s="77"/>
      <c r="BO386" s="77"/>
      <c r="BP386" s="77"/>
      <c r="BQ386" s="77"/>
      <c r="BR386" s="77"/>
      <c r="BS386" s="77"/>
      <c r="BT386" s="77"/>
      <c r="BU386" s="77"/>
      <c r="BV386" s="77"/>
      <c r="BW386" s="77"/>
    </row>
    <row r="387" spans="1:75" s="46" customFormat="1" ht="43.5" customHeight="1">
      <c r="A387" s="129">
        <v>8</v>
      </c>
      <c r="B387" s="210"/>
      <c r="C387" s="105" t="s">
        <v>1879</v>
      </c>
      <c r="D387" s="21" t="s">
        <v>1686</v>
      </c>
      <c r="E387" s="105" t="s">
        <v>1687</v>
      </c>
      <c r="F387" s="21" t="s">
        <v>955</v>
      </c>
      <c r="G387" s="39"/>
      <c r="H387" s="110">
        <v>150</v>
      </c>
      <c r="I387" s="133" t="s">
        <v>1311</v>
      </c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  <c r="BB387" s="77"/>
      <c r="BC387" s="77"/>
      <c r="BD387" s="77"/>
      <c r="BE387" s="77"/>
      <c r="BF387" s="77"/>
      <c r="BG387" s="77"/>
      <c r="BH387" s="77"/>
      <c r="BI387" s="77"/>
      <c r="BJ387" s="77"/>
      <c r="BK387" s="77"/>
      <c r="BL387" s="77"/>
      <c r="BM387" s="77"/>
      <c r="BN387" s="77"/>
      <c r="BO387" s="77"/>
      <c r="BP387" s="77"/>
      <c r="BQ387" s="77"/>
      <c r="BR387" s="77"/>
      <c r="BS387" s="77"/>
      <c r="BT387" s="77"/>
      <c r="BU387" s="77"/>
      <c r="BV387" s="77"/>
      <c r="BW387" s="77"/>
    </row>
    <row r="388" spans="1:75" s="46" customFormat="1" ht="39" customHeight="1">
      <c r="A388" s="129">
        <v>9</v>
      </c>
      <c r="B388" s="210"/>
      <c r="C388" s="21" t="s">
        <v>1880</v>
      </c>
      <c r="D388" s="21" t="s">
        <v>529</v>
      </c>
      <c r="E388" s="105" t="s">
        <v>1688</v>
      </c>
      <c r="F388" s="21" t="s">
        <v>1654</v>
      </c>
      <c r="G388" s="38" t="s">
        <v>420</v>
      </c>
      <c r="H388" s="110">
        <v>150</v>
      </c>
      <c r="I388" s="133" t="s">
        <v>1311</v>
      </c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  <c r="BG388" s="77"/>
      <c r="BH388" s="77"/>
      <c r="BI388" s="77"/>
      <c r="BJ388" s="77"/>
      <c r="BK388" s="77"/>
      <c r="BL388" s="77"/>
      <c r="BM388" s="77"/>
      <c r="BN388" s="77"/>
      <c r="BO388" s="77"/>
      <c r="BP388" s="77"/>
      <c r="BQ388" s="77"/>
      <c r="BR388" s="77"/>
      <c r="BS388" s="77"/>
      <c r="BT388" s="77"/>
      <c r="BU388" s="77"/>
      <c r="BV388" s="77"/>
      <c r="BW388" s="77"/>
    </row>
    <row r="389" spans="1:75" s="46" customFormat="1" ht="46.5" customHeight="1">
      <c r="A389" s="129">
        <v>10</v>
      </c>
      <c r="B389" s="210"/>
      <c r="C389" s="21" t="s">
        <v>1187</v>
      </c>
      <c r="D389" s="21" t="s">
        <v>1188</v>
      </c>
      <c r="E389" s="105" t="s">
        <v>1189</v>
      </c>
      <c r="F389" s="21" t="s">
        <v>1190</v>
      </c>
      <c r="G389" s="107"/>
      <c r="H389" s="116">
        <v>150</v>
      </c>
      <c r="I389" s="133" t="s">
        <v>1311</v>
      </c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  <c r="BB389" s="77"/>
      <c r="BC389" s="77"/>
      <c r="BD389" s="77"/>
      <c r="BE389" s="77"/>
      <c r="BF389" s="77"/>
      <c r="BG389" s="77"/>
      <c r="BH389" s="77"/>
      <c r="BI389" s="77"/>
      <c r="BJ389" s="77"/>
      <c r="BK389" s="77"/>
      <c r="BL389" s="77"/>
      <c r="BM389" s="77"/>
      <c r="BN389" s="77"/>
      <c r="BO389" s="77"/>
      <c r="BP389" s="77"/>
      <c r="BQ389" s="77"/>
      <c r="BR389" s="77"/>
      <c r="BS389" s="77"/>
      <c r="BT389" s="77"/>
      <c r="BU389" s="77"/>
      <c r="BV389" s="77"/>
      <c r="BW389" s="77"/>
    </row>
    <row r="390" spans="1:75" s="46" customFormat="1" ht="48" customHeight="1">
      <c r="A390" s="129">
        <v>11</v>
      </c>
      <c r="B390" s="210"/>
      <c r="C390" s="21" t="s">
        <v>1689</v>
      </c>
      <c r="D390" s="21" t="s">
        <v>1191</v>
      </c>
      <c r="E390" s="105" t="s">
        <v>1192</v>
      </c>
      <c r="F390" s="21" t="s">
        <v>1193</v>
      </c>
      <c r="G390" s="39"/>
      <c r="H390" s="110">
        <v>150</v>
      </c>
      <c r="I390" s="133" t="s">
        <v>1311</v>
      </c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  <c r="BB390" s="77"/>
      <c r="BC390" s="77"/>
      <c r="BD390" s="77"/>
      <c r="BE390" s="77"/>
      <c r="BF390" s="77"/>
      <c r="BG390" s="77"/>
      <c r="BH390" s="77"/>
      <c r="BI390" s="77"/>
      <c r="BJ390" s="77"/>
      <c r="BK390" s="77"/>
      <c r="BL390" s="77"/>
      <c r="BM390" s="77"/>
      <c r="BN390" s="77"/>
      <c r="BO390" s="77"/>
      <c r="BP390" s="77"/>
      <c r="BQ390" s="77"/>
      <c r="BR390" s="77"/>
      <c r="BS390" s="77"/>
      <c r="BT390" s="77"/>
      <c r="BU390" s="77"/>
      <c r="BV390" s="77"/>
      <c r="BW390" s="77"/>
    </row>
    <row r="391" spans="1:75" s="46" customFormat="1" ht="57" customHeight="1">
      <c r="A391" s="129">
        <v>12</v>
      </c>
      <c r="B391" s="210"/>
      <c r="C391" s="105" t="s">
        <v>1690</v>
      </c>
      <c r="D391" s="105" t="s">
        <v>1691</v>
      </c>
      <c r="E391" s="105" t="s">
        <v>1194</v>
      </c>
      <c r="F391" s="21" t="s">
        <v>1195</v>
      </c>
      <c r="G391" s="38" t="s">
        <v>1692</v>
      </c>
      <c r="H391" s="110">
        <v>500</v>
      </c>
      <c r="I391" s="133" t="s">
        <v>1311</v>
      </c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</row>
    <row r="392" spans="1:75" s="46" customFormat="1" ht="36" customHeight="1">
      <c r="A392" s="129">
        <v>13</v>
      </c>
      <c r="B392" s="210"/>
      <c r="C392" s="105" t="s">
        <v>879</v>
      </c>
      <c r="D392" s="105" t="s">
        <v>1196</v>
      </c>
      <c r="E392" s="105" t="s">
        <v>1197</v>
      </c>
      <c r="F392" s="21" t="s">
        <v>1198</v>
      </c>
      <c r="G392" s="38" t="s">
        <v>520</v>
      </c>
      <c r="H392" s="110">
        <v>250</v>
      </c>
      <c r="I392" s="133" t="s">
        <v>1311</v>
      </c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  <c r="BB392" s="77"/>
      <c r="BC392" s="77"/>
      <c r="BD392" s="77"/>
      <c r="BE392" s="77"/>
      <c r="BF392" s="77"/>
      <c r="BG392" s="77"/>
      <c r="BH392" s="77"/>
      <c r="BI392" s="77"/>
      <c r="BJ392" s="77"/>
      <c r="BK392" s="77"/>
      <c r="BL392" s="77"/>
      <c r="BM392" s="77"/>
      <c r="BN392" s="77"/>
      <c r="BO392" s="77"/>
      <c r="BP392" s="77"/>
      <c r="BQ392" s="77"/>
      <c r="BR392" s="77"/>
      <c r="BS392" s="77"/>
      <c r="BT392" s="77"/>
      <c r="BU392" s="77"/>
      <c r="BV392" s="77"/>
      <c r="BW392" s="77"/>
    </row>
    <row r="393" spans="1:9" s="77" customFormat="1" ht="24.75" customHeight="1">
      <c r="A393" s="129">
        <v>14</v>
      </c>
      <c r="B393" s="210"/>
      <c r="C393" s="43" t="s">
        <v>1881</v>
      </c>
      <c r="D393" s="43" t="s">
        <v>1655</v>
      </c>
      <c r="E393" s="107" t="s">
        <v>1882</v>
      </c>
      <c r="F393" s="43" t="s">
        <v>1883</v>
      </c>
      <c r="G393" s="39"/>
      <c r="H393" s="113">
        <v>300</v>
      </c>
      <c r="I393" s="133" t="s">
        <v>1311</v>
      </c>
    </row>
    <row r="394" spans="1:9" s="77" customFormat="1" ht="51" customHeight="1">
      <c r="A394" s="129">
        <v>15</v>
      </c>
      <c r="B394" s="210"/>
      <c r="C394" s="107" t="s">
        <v>1909</v>
      </c>
      <c r="D394" s="107" t="s">
        <v>1199</v>
      </c>
      <c r="E394" s="107" t="s">
        <v>1910</v>
      </c>
      <c r="F394" s="43" t="s">
        <v>1911</v>
      </c>
      <c r="G394" s="107" t="s">
        <v>1884</v>
      </c>
      <c r="H394" s="115">
        <v>0</v>
      </c>
      <c r="I394" s="133" t="s">
        <v>1311</v>
      </c>
    </row>
    <row r="395" spans="1:75" s="182" customFormat="1" ht="70.5" customHeight="1">
      <c r="A395" s="179">
        <v>16</v>
      </c>
      <c r="B395" s="210"/>
      <c r="C395" s="173" t="s">
        <v>395</v>
      </c>
      <c r="D395" s="173" t="s">
        <v>1624</v>
      </c>
      <c r="E395" s="173"/>
      <c r="F395" s="180" t="s">
        <v>396</v>
      </c>
      <c r="G395" s="55" t="s">
        <v>397</v>
      </c>
      <c r="H395" s="159">
        <v>700</v>
      </c>
      <c r="I395" s="187" t="s">
        <v>1311</v>
      </c>
      <c r="J395" s="181"/>
      <c r="K395" s="181"/>
      <c r="L395" s="181"/>
      <c r="M395" s="181"/>
      <c r="N395" s="181"/>
      <c r="O395" s="181"/>
      <c r="P395" s="181"/>
      <c r="Q395" s="181"/>
      <c r="R395" s="181"/>
      <c r="S395" s="181"/>
      <c r="T395" s="181"/>
      <c r="U395" s="181"/>
      <c r="V395" s="181"/>
      <c r="W395" s="181"/>
      <c r="X395" s="181"/>
      <c r="Y395" s="181"/>
      <c r="Z395" s="181"/>
      <c r="AA395" s="181"/>
      <c r="AB395" s="181"/>
      <c r="AC395" s="181"/>
      <c r="AD395" s="181"/>
      <c r="AE395" s="181"/>
      <c r="AF395" s="181"/>
      <c r="AG395" s="181"/>
      <c r="AH395" s="181"/>
      <c r="AI395" s="181"/>
      <c r="AJ395" s="181"/>
      <c r="AK395" s="181"/>
      <c r="AL395" s="181"/>
      <c r="AM395" s="181"/>
      <c r="AN395" s="181"/>
      <c r="AO395" s="181"/>
      <c r="AP395" s="181"/>
      <c r="AQ395" s="181"/>
      <c r="AR395" s="181"/>
      <c r="AS395" s="181"/>
      <c r="AT395" s="181"/>
      <c r="AU395" s="181"/>
      <c r="AV395" s="181"/>
      <c r="AW395" s="181"/>
      <c r="AX395" s="181"/>
      <c r="AY395" s="181"/>
      <c r="AZ395" s="181"/>
      <c r="BA395" s="181"/>
      <c r="BB395" s="181"/>
      <c r="BC395" s="181"/>
      <c r="BD395" s="181"/>
      <c r="BE395" s="181"/>
      <c r="BF395" s="181"/>
      <c r="BG395" s="181"/>
      <c r="BH395" s="181"/>
      <c r="BI395" s="181"/>
      <c r="BJ395" s="181"/>
      <c r="BK395" s="181"/>
      <c r="BL395" s="181"/>
      <c r="BM395" s="181"/>
      <c r="BN395" s="181"/>
      <c r="BO395" s="181"/>
      <c r="BP395" s="181"/>
      <c r="BQ395" s="181"/>
      <c r="BR395" s="181"/>
      <c r="BS395" s="181"/>
      <c r="BT395" s="181"/>
      <c r="BU395" s="181"/>
      <c r="BV395" s="181"/>
      <c r="BW395" s="181"/>
    </row>
    <row r="396" spans="1:75" s="46" customFormat="1" ht="31.5" customHeight="1">
      <c r="A396" s="129">
        <v>1</v>
      </c>
      <c r="B396" s="105">
        <v>808</v>
      </c>
      <c r="C396" s="105" t="s">
        <v>1554</v>
      </c>
      <c r="D396" s="105" t="s">
        <v>1200</v>
      </c>
      <c r="E396" s="105" t="s">
        <v>1055</v>
      </c>
      <c r="F396" s="105" t="s">
        <v>1555</v>
      </c>
      <c r="G396" s="38" t="s">
        <v>1201</v>
      </c>
      <c r="H396" s="110">
        <v>500</v>
      </c>
      <c r="I396" s="187" t="s">
        <v>398</v>
      </c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  <c r="BB396" s="77"/>
      <c r="BC396" s="77"/>
      <c r="BD396" s="77"/>
      <c r="BE396" s="77"/>
      <c r="BF396" s="77"/>
      <c r="BG396" s="77"/>
      <c r="BH396" s="77"/>
      <c r="BI396" s="77"/>
      <c r="BJ396" s="77"/>
      <c r="BK396" s="77"/>
      <c r="BL396" s="77"/>
      <c r="BM396" s="77"/>
      <c r="BN396" s="77"/>
      <c r="BO396" s="77"/>
      <c r="BP396" s="77"/>
      <c r="BQ396" s="77"/>
      <c r="BR396" s="77"/>
      <c r="BS396" s="77"/>
      <c r="BT396" s="77"/>
      <c r="BU396" s="77"/>
      <c r="BV396" s="77"/>
      <c r="BW396" s="77"/>
    </row>
    <row r="397" spans="1:75" s="48" customFormat="1" ht="48.75" customHeight="1">
      <c r="A397" s="127">
        <v>1</v>
      </c>
      <c r="B397" s="211" t="s">
        <v>1058</v>
      </c>
      <c r="C397" s="43" t="s">
        <v>1885</v>
      </c>
      <c r="D397" s="43" t="s">
        <v>1202</v>
      </c>
      <c r="E397" s="108" t="s">
        <v>1556</v>
      </c>
      <c r="F397" s="43" t="s">
        <v>1203</v>
      </c>
      <c r="G397" s="38"/>
      <c r="H397" s="110">
        <v>150</v>
      </c>
      <c r="I397" s="131" t="s">
        <v>399</v>
      </c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  <c r="AA397" s="153"/>
      <c r="AB397" s="153"/>
      <c r="AC397" s="153"/>
      <c r="AD397" s="153"/>
      <c r="AE397" s="153"/>
      <c r="AF397" s="153"/>
      <c r="AG397" s="153"/>
      <c r="AH397" s="153"/>
      <c r="AI397" s="153"/>
      <c r="AJ397" s="153"/>
      <c r="AK397" s="153"/>
      <c r="AL397" s="153"/>
      <c r="AM397" s="153"/>
      <c r="AN397" s="153"/>
      <c r="AO397" s="153"/>
      <c r="AP397" s="153"/>
      <c r="AQ397" s="153"/>
      <c r="AR397" s="153"/>
      <c r="AS397" s="153"/>
      <c r="AT397" s="153"/>
      <c r="AU397" s="153"/>
      <c r="AV397" s="153"/>
      <c r="AW397" s="153"/>
      <c r="AX397" s="153"/>
      <c r="AY397" s="153"/>
      <c r="AZ397" s="153"/>
      <c r="BA397" s="153"/>
      <c r="BB397" s="153"/>
      <c r="BC397" s="153"/>
      <c r="BD397" s="153"/>
      <c r="BE397" s="153"/>
      <c r="BF397" s="153"/>
      <c r="BG397" s="153"/>
      <c r="BH397" s="153"/>
      <c r="BI397" s="153"/>
      <c r="BJ397" s="153"/>
      <c r="BK397" s="153"/>
      <c r="BL397" s="153"/>
      <c r="BM397" s="153"/>
      <c r="BN397" s="153"/>
      <c r="BO397" s="153"/>
      <c r="BP397" s="153"/>
      <c r="BQ397" s="153"/>
      <c r="BR397" s="153"/>
      <c r="BS397" s="153"/>
      <c r="BT397" s="153"/>
      <c r="BU397" s="153"/>
      <c r="BV397" s="153"/>
      <c r="BW397" s="153"/>
    </row>
    <row r="398" spans="1:75" s="48" customFormat="1" ht="41.25" customHeight="1">
      <c r="A398" s="127">
        <v>2</v>
      </c>
      <c r="B398" s="212"/>
      <c r="C398" s="43" t="s">
        <v>596</v>
      </c>
      <c r="D398" s="43" t="s">
        <v>1204</v>
      </c>
      <c r="E398" s="108" t="s">
        <v>597</v>
      </c>
      <c r="F398" s="43" t="s">
        <v>0</v>
      </c>
      <c r="G398" s="38"/>
      <c r="H398" s="110">
        <v>50</v>
      </c>
      <c r="I398" s="131" t="s">
        <v>399</v>
      </c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  <c r="AA398" s="153"/>
      <c r="AB398" s="153"/>
      <c r="AC398" s="153"/>
      <c r="AD398" s="153"/>
      <c r="AE398" s="153"/>
      <c r="AF398" s="153"/>
      <c r="AG398" s="153"/>
      <c r="AH398" s="153"/>
      <c r="AI398" s="153"/>
      <c r="AJ398" s="153"/>
      <c r="AK398" s="153"/>
      <c r="AL398" s="153"/>
      <c r="AM398" s="153"/>
      <c r="AN398" s="153"/>
      <c r="AO398" s="153"/>
      <c r="AP398" s="153"/>
      <c r="AQ398" s="153"/>
      <c r="AR398" s="153"/>
      <c r="AS398" s="153"/>
      <c r="AT398" s="153"/>
      <c r="AU398" s="153"/>
      <c r="AV398" s="153"/>
      <c r="AW398" s="153"/>
      <c r="AX398" s="153"/>
      <c r="AY398" s="153"/>
      <c r="AZ398" s="153"/>
      <c r="BA398" s="153"/>
      <c r="BB398" s="153"/>
      <c r="BC398" s="153"/>
      <c r="BD398" s="153"/>
      <c r="BE398" s="153"/>
      <c r="BF398" s="153"/>
      <c r="BG398" s="153"/>
      <c r="BH398" s="153"/>
      <c r="BI398" s="153"/>
      <c r="BJ398" s="153"/>
      <c r="BK398" s="153"/>
      <c r="BL398" s="153"/>
      <c r="BM398" s="153"/>
      <c r="BN398" s="153"/>
      <c r="BO398" s="153"/>
      <c r="BP398" s="153"/>
      <c r="BQ398" s="153"/>
      <c r="BR398" s="153"/>
      <c r="BS398" s="153"/>
      <c r="BT398" s="153"/>
      <c r="BU398" s="153"/>
      <c r="BV398" s="153"/>
      <c r="BW398" s="153"/>
    </row>
    <row r="399" spans="1:75" s="48" customFormat="1" ht="30" customHeight="1">
      <c r="A399" s="127">
        <v>3</v>
      </c>
      <c r="B399" s="212"/>
      <c r="C399" s="43" t="s">
        <v>1533</v>
      </c>
      <c r="D399" s="43" t="s">
        <v>1060</v>
      </c>
      <c r="E399" s="108" t="s">
        <v>1886</v>
      </c>
      <c r="F399" s="43" t="s">
        <v>757</v>
      </c>
      <c r="G399" s="38"/>
      <c r="H399" s="110">
        <v>50</v>
      </c>
      <c r="I399" s="131" t="s">
        <v>399</v>
      </c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  <c r="AA399" s="153"/>
      <c r="AB399" s="153"/>
      <c r="AC399" s="153"/>
      <c r="AD399" s="153"/>
      <c r="AE399" s="153"/>
      <c r="AF399" s="153"/>
      <c r="AG399" s="153"/>
      <c r="AH399" s="153"/>
      <c r="AI399" s="153"/>
      <c r="AJ399" s="153"/>
      <c r="AK399" s="153"/>
      <c r="AL399" s="153"/>
      <c r="AM399" s="153"/>
      <c r="AN399" s="153"/>
      <c r="AO399" s="153"/>
      <c r="AP399" s="153"/>
      <c r="AQ399" s="153"/>
      <c r="AR399" s="153"/>
      <c r="AS399" s="153"/>
      <c r="AT399" s="153"/>
      <c r="AU399" s="153"/>
      <c r="AV399" s="153"/>
      <c r="AW399" s="153"/>
      <c r="AX399" s="153"/>
      <c r="AY399" s="153"/>
      <c r="AZ399" s="153"/>
      <c r="BA399" s="153"/>
      <c r="BB399" s="153"/>
      <c r="BC399" s="153"/>
      <c r="BD399" s="153"/>
      <c r="BE399" s="153"/>
      <c r="BF399" s="153"/>
      <c r="BG399" s="153"/>
      <c r="BH399" s="153"/>
      <c r="BI399" s="153"/>
      <c r="BJ399" s="153"/>
      <c r="BK399" s="153"/>
      <c r="BL399" s="153"/>
      <c r="BM399" s="153"/>
      <c r="BN399" s="153"/>
      <c r="BO399" s="153"/>
      <c r="BP399" s="153"/>
      <c r="BQ399" s="153"/>
      <c r="BR399" s="153"/>
      <c r="BS399" s="153"/>
      <c r="BT399" s="153"/>
      <c r="BU399" s="153"/>
      <c r="BV399" s="153"/>
      <c r="BW399" s="153"/>
    </row>
    <row r="400" spans="1:75" s="48" customFormat="1" ht="39.75" customHeight="1">
      <c r="A400" s="127">
        <v>4</v>
      </c>
      <c r="B400" s="212"/>
      <c r="C400" s="43" t="s">
        <v>598</v>
      </c>
      <c r="D400" s="43" t="s">
        <v>1</v>
      </c>
      <c r="E400" s="108" t="s">
        <v>2</v>
      </c>
      <c r="F400" s="43" t="s">
        <v>3</v>
      </c>
      <c r="G400" s="38"/>
      <c r="H400" s="110">
        <v>150</v>
      </c>
      <c r="I400" s="131" t="s">
        <v>399</v>
      </c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  <c r="AA400" s="153"/>
      <c r="AB400" s="153"/>
      <c r="AC400" s="153"/>
      <c r="AD400" s="153"/>
      <c r="AE400" s="153"/>
      <c r="AF400" s="153"/>
      <c r="AG400" s="153"/>
      <c r="AH400" s="153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153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</row>
    <row r="401" spans="1:75" s="48" customFormat="1" ht="21.75" customHeight="1">
      <c r="A401" s="127">
        <v>5</v>
      </c>
      <c r="B401" s="212"/>
      <c r="C401" s="107" t="s">
        <v>1887</v>
      </c>
      <c r="D401" s="43" t="s">
        <v>4</v>
      </c>
      <c r="E401" s="108" t="s">
        <v>1888</v>
      </c>
      <c r="F401" s="43" t="s">
        <v>1056</v>
      </c>
      <c r="G401" s="38"/>
      <c r="H401" s="110">
        <v>100</v>
      </c>
      <c r="I401" s="131" t="s">
        <v>399</v>
      </c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  <c r="AD401" s="153"/>
      <c r="AE401" s="153"/>
      <c r="AF401" s="153"/>
      <c r="AG401" s="153"/>
      <c r="AH401" s="153"/>
      <c r="AI401" s="153"/>
      <c r="AJ401" s="153"/>
      <c r="AK401" s="153"/>
      <c r="AL401" s="153"/>
      <c r="AM401" s="153"/>
      <c r="AN401" s="153"/>
      <c r="AO401" s="153"/>
      <c r="AP401" s="153"/>
      <c r="AQ401" s="153"/>
      <c r="AR401" s="153"/>
      <c r="AS401" s="153"/>
      <c r="AT401" s="153"/>
      <c r="AU401" s="153"/>
      <c r="AV401" s="153"/>
      <c r="AW401" s="153"/>
      <c r="AX401" s="153"/>
      <c r="AY401" s="153"/>
      <c r="AZ401" s="153"/>
      <c r="BA401" s="153"/>
      <c r="BB401" s="153"/>
      <c r="BC401" s="153"/>
      <c r="BD401" s="153"/>
      <c r="BE401" s="153"/>
      <c r="BF401" s="153"/>
      <c r="BG401" s="153"/>
      <c r="BH401" s="153"/>
      <c r="BI401" s="153"/>
      <c r="BJ401" s="153"/>
      <c r="BK401" s="153"/>
      <c r="BL401" s="153"/>
      <c r="BM401" s="153"/>
      <c r="BN401" s="153"/>
      <c r="BO401" s="153"/>
      <c r="BP401" s="153"/>
      <c r="BQ401" s="153"/>
      <c r="BR401" s="153"/>
      <c r="BS401" s="153"/>
      <c r="BT401" s="153"/>
      <c r="BU401" s="153"/>
      <c r="BV401" s="153"/>
      <c r="BW401" s="153"/>
    </row>
    <row r="402" spans="1:75" s="48" customFormat="1" ht="51" customHeight="1">
      <c r="A402" s="127">
        <v>6</v>
      </c>
      <c r="B402" s="212"/>
      <c r="C402" s="107" t="s">
        <v>1889</v>
      </c>
      <c r="D402" s="43" t="s">
        <v>5</v>
      </c>
      <c r="E402" s="108" t="s">
        <v>6</v>
      </c>
      <c r="F402" s="43" t="s">
        <v>599</v>
      </c>
      <c r="G402" s="38"/>
      <c r="H402" s="110">
        <v>100</v>
      </c>
      <c r="I402" s="131" t="s">
        <v>399</v>
      </c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/>
      <c r="AG402" s="153"/>
      <c r="AH402" s="153"/>
      <c r="AI402" s="153"/>
      <c r="AJ402" s="153"/>
      <c r="AK402" s="153"/>
      <c r="AL402" s="153"/>
      <c r="AM402" s="153"/>
      <c r="AN402" s="153"/>
      <c r="AO402" s="153"/>
      <c r="AP402" s="153"/>
      <c r="AQ402" s="153"/>
      <c r="AR402" s="153"/>
      <c r="AS402" s="153"/>
      <c r="AT402" s="153"/>
      <c r="AU402" s="153"/>
      <c r="AV402" s="153"/>
      <c r="AW402" s="153"/>
      <c r="AX402" s="153"/>
      <c r="AY402" s="153"/>
      <c r="AZ402" s="153"/>
      <c r="BA402" s="153"/>
      <c r="BB402" s="153"/>
      <c r="BC402" s="153"/>
      <c r="BD402" s="153"/>
      <c r="BE402" s="153"/>
      <c r="BF402" s="153"/>
      <c r="BG402" s="153"/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</row>
    <row r="403" spans="1:75" s="48" customFormat="1" ht="39.75" customHeight="1">
      <c r="A403" s="127">
        <v>7</v>
      </c>
      <c r="B403" s="212"/>
      <c r="C403" s="43" t="s">
        <v>600</v>
      </c>
      <c r="D403" s="43" t="s">
        <v>7</v>
      </c>
      <c r="E403" s="38" t="s">
        <v>8</v>
      </c>
      <c r="F403" s="43" t="s">
        <v>9</v>
      </c>
      <c r="G403" s="39"/>
      <c r="H403" s="110">
        <v>300</v>
      </c>
      <c r="I403" s="131" t="s">
        <v>399</v>
      </c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3"/>
      <c r="AC403" s="153"/>
      <c r="AD403" s="153"/>
      <c r="AE403" s="153"/>
      <c r="AF403" s="153"/>
      <c r="AG403" s="153"/>
      <c r="AH403" s="153"/>
      <c r="AI403" s="153"/>
      <c r="AJ403" s="153"/>
      <c r="AK403" s="153"/>
      <c r="AL403" s="153"/>
      <c r="AM403" s="153"/>
      <c r="AN403" s="153"/>
      <c r="AO403" s="153"/>
      <c r="AP403" s="153"/>
      <c r="AQ403" s="153"/>
      <c r="AR403" s="153"/>
      <c r="AS403" s="153"/>
      <c r="AT403" s="153"/>
      <c r="AU403" s="153"/>
      <c r="AV403" s="153"/>
      <c r="AW403" s="153"/>
      <c r="AX403" s="153"/>
      <c r="AY403" s="153"/>
      <c r="AZ403" s="153"/>
      <c r="BA403" s="153"/>
      <c r="BB403" s="153"/>
      <c r="BC403" s="153"/>
      <c r="BD403" s="153"/>
      <c r="BE403" s="153"/>
      <c r="BF403" s="153"/>
      <c r="BG403" s="153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</row>
    <row r="404" spans="1:75" s="48" customFormat="1" ht="48.75" customHeight="1">
      <c r="A404" s="127">
        <v>8</v>
      </c>
      <c r="B404" s="212"/>
      <c r="C404" s="43" t="s">
        <v>1372</v>
      </c>
      <c r="D404" s="43" t="s">
        <v>1373</v>
      </c>
      <c r="E404" s="108" t="s">
        <v>1374</v>
      </c>
      <c r="F404" s="43" t="s">
        <v>0</v>
      </c>
      <c r="G404" s="39"/>
      <c r="H404" s="110">
        <v>150</v>
      </c>
      <c r="I404" s="131" t="s">
        <v>399</v>
      </c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/>
      <c r="AG404" s="153"/>
      <c r="AH404" s="153"/>
      <c r="AI404" s="153"/>
      <c r="AJ404" s="153"/>
      <c r="AK404" s="153"/>
      <c r="AL404" s="153"/>
      <c r="AM404" s="153"/>
      <c r="AN404" s="153"/>
      <c r="AO404" s="153"/>
      <c r="AP404" s="153"/>
      <c r="AQ404" s="153"/>
      <c r="AR404" s="153"/>
      <c r="AS404" s="153"/>
      <c r="AT404" s="153"/>
      <c r="AU404" s="153"/>
      <c r="AV404" s="153"/>
      <c r="AW404" s="153"/>
      <c r="AX404" s="153"/>
      <c r="AY404" s="153"/>
      <c r="AZ404" s="153"/>
      <c r="BA404" s="153"/>
      <c r="BB404" s="153"/>
      <c r="BC404" s="153"/>
      <c r="BD404" s="153"/>
      <c r="BE404" s="153"/>
      <c r="BF404" s="153"/>
      <c r="BG404" s="153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</row>
    <row r="405" spans="1:75" s="48" customFormat="1" ht="45" customHeight="1">
      <c r="A405" s="127">
        <v>9</v>
      </c>
      <c r="B405" s="212"/>
      <c r="C405" s="43" t="s">
        <v>27</v>
      </c>
      <c r="D405" s="43" t="s">
        <v>1285</v>
      </c>
      <c r="E405" s="108" t="s">
        <v>1661</v>
      </c>
      <c r="F405" s="107" t="s">
        <v>956</v>
      </c>
      <c r="G405" s="38"/>
      <c r="H405" s="110">
        <v>50</v>
      </c>
      <c r="I405" s="131" t="s">
        <v>399</v>
      </c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  <c r="AA405" s="153"/>
      <c r="AB405" s="153"/>
      <c r="AC405" s="153"/>
      <c r="AD405" s="153"/>
      <c r="AE405" s="153"/>
      <c r="AF405" s="153"/>
      <c r="AG405" s="153"/>
      <c r="AH405" s="153"/>
      <c r="AI405" s="153"/>
      <c r="AJ405" s="153"/>
      <c r="AK405" s="153"/>
      <c r="AL405" s="153"/>
      <c r="AM405" s="153"/>
      <c r="AN405" s="153"/>
      <c r="AO405" s="153"/>
      <c r="AP405" s="153"/>
      <c r="AQ405" s="153"/>
      <c r="AR405" s="153"/>
      <c r="AS405" s="153"/>
      <c r="AT405" s="153"/>
      <c r="AU405" s="153"/>
      <c r="AV405" s="153"/>
      <c r="AW405" s="153"/>
      <c r="AX405" s="153"/>
      <c r="AY405" s="153"/>
      <c r="AZ405" s="153"/>
      <c r="BA405" s="153"/>
      <c r="BB405" s="153"/>
      <c r="BC405" s="153"/>
      <c r="BD405" s="153"/>
      <c r="BE405" s="153"/>
      <c r="BF405" s="153"/>
      <c r="BG405" s="153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</row>
    <row r="406" spans="1:75" s="52" customFormat="1" ht="22.5" customHeight="1">
      <c r="A406" s="127">
        <v>10</v>
      </c>
      <c r="B406" s="212"/>
      <c r="C406" s="43" t="s">
        <v>957</v>
      </c>
      <c r="D406" s="43" t="s">
        <v>958</v>
      </c>
      <c r="E406" s="108" t="s">
        <v>959</v>
      </c>
      <c r="F406" s="43" t="s">
        <v>960</v>
      </c>
      <c r="G406" s="38"/>
      <c r="H406" s="110">
        <v>50</v>
      </c>
      <c r="I406" s="131" t="s">
        <v>399</v>
      </c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  <c r="AA406" s="153"/>
      <c r="AB406" s="153"/>
      <c r="AC406" s="153"/>
      <c r="AD406" s="153"/>
      <c r="AE406" s="153"/>
      <c r="AF406" s="153"/>
      <c r="AG406" s="153"/>
      <c r="AH406" s="153"/>
      <c r="AI406" s="153"/>
      <c r="AJ406" s="153"/>
      <c r="AK406" s="153"/>
      <c r="AL406" s="153"/>
      <c r="AM406" s="153"/>
      <c r="AN406" s="153"/>
      <c r="AO406" s="153"/>
      <c r="AP406" s="153"/>
      <c r="AQ406" s="153"/>
      <c r="AR406" s="153"/>
      <c r="AS406" s="153"/>
      <c r="AT406" s="153"/>
      <c r="AU406" s="153"/>
      <c r="AV406" s="153"/>
      <c r="AW406" s="153"/>
      <c r="AX406" s="153"/>
      <c r="AY406" s="153"/>
      <c r="AZ406" s="153"/>
      <c r="BA406" s="153"/>
      <c r="BB406" s="153"/>
      <c r="BC406" s="153"/>
      <c r="BD406" s="153"/>
      <c r="BE406" s="153"/>
      <c r="BF406" s="153"/>
      <c r="BG406" s="153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</row>
    <row r="407" spans="1:75" s="48" customFormat="1" ht="46.5" customHeight="1">
      <c r="A407" s="127">
        <v>11</v>
      </c>
      <c r="B407" s="212"/>
      <c r="C407" s="43" t="s">
        <v>1165</v>
      </c>
      <c r="D407" s="43" t="s">
        <v>1166</v>
      </c>
      <c r="E407" s="108" t="s">
        <v>1167</v>
      </c>
      <c r="F407" s="43" t="s">
        <v>1168</v>
      </c>
      <c r="G407" s="38"/>
      <c r="H407" s="110">
        <v>150</v>
      </c>
      <c r="I407" s="131" t="s">
        <v>399</v>
      </c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153"/>
      <c r="AB407" s="153"/>
      <c r="AC407" s="153"/>
      <c r="AD407" s="153"/>
      <c r="AE407" s="153"/>
      <c r="AF407" s="153"/>
      <c r="AG407" s="153"/>
      <c r="AH407" s="153"/>
      <c r="AI407" s="153"/>
      <c r="AJ407" s="153"/>
      <c r="AK407" s="153"/>
      <c r="AL407" s="153"/>
      <c r="AM407" s="153"/>
      <c r="AN407" s="153"/>
      <c r="AO407" s="153"/>
      <c r="AP407" s="153"/>
      <c r="AQ407" s="153"/>
      <c r="AR407" s="153"/>
      <c r="AS407" s="153"/>
      <c r="AT407" s="153"/>
      <c r="AU407" s="153"/>
      <c r="AV407" s="153"/>
      <c r="AW407" s="153"/>
      <c r="AX407" s="153"/>
      <c r="AY407" s="153"/>
      <c r="AZ407" s="153"/>
      <c r="BA407" s="153"/>
      <c r="BB407" s="153"/>
      <c r="BC407" s="153"/>
      <c r="BD407" s="153"/>
      <c r="BE407" s="153"/>
      <c r="BF407" s="153"/>
      <c r="BG407" s="153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</row>
    <row r="408" spans="1:75" s="48" customFormat="1" ht="44.25" customHeight="1">
      <c r="A408" s="127">
        <v>12</v>
      </c>
      <c r="B408" s="212"/>
      <c r="C408" s="43" t="s">
        <v>1299</v>
      </c>
      <c r="D408" s="43" t="s">
        <v>1286</v>
      </c>
      <c r="E408" s="108" t="s">
        <v>1169</v>
      </c>
      <c r="F408" s="43" t="s">
        <v>1662</v>
      </c>
      <c r="G408" s="38"/>
      <c r="H408" s="110">
        <v>100</v>
      </c>
      <c r="I408" s="131" t="s">
        <v>399</v>
      </c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3"/>
      <c r="AE408" s="153"/>
      <c r="AF408" s="153"/>
      <c r="AG408" s="153"/>
      <c r="AH408" s="153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153"/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</row>
    <row r="409" spans="1:75" s="48" customFormat="1" ht="45" customHeight="1">
      <c r="A409" s="127">
        <v>13</v>
      </c>
      <c r="B409" s="212"/>
      <c r="C409" s="43" t="s">
        <v>28</v>
      </c>
      <c r="D409" s="43" t="s">
        <v>1286</v>
      </c>
      <c r="E409" s="108" t="s">
        <v>1170</v>
      </c>
      <c r="F409" s="43" t="s">
        <v>1663</v>
      </c>
      <c r="G409" s="38"/>
      <c r="H409" s="110">
        <v>50</v>
      </c>
      <c r="I409" s="131" t="s">
        <v>399</v>
      </c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  <c r="AA409" s="153"/>
      <c r="AB409" s="153"/>
      <c r="AC409" s="153"/>
      <c r="AD409" s="153"/>
      <c r="AE409" s="153"/>
      <c r="AF409" s="153"/>
      <c r="AG409" s="153"/>
      <c r="AH409" s="153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153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</row>
    <row r="410" spans="1:75" s="48" customFormat="1" ht="63.75" customHeight="1">
      <c r="A410" s="127">
        <v>14</v>
      </c>
      <c r="B410" s="212"/>
      <c r="C410" s="43" t="s">
        <v>29</v>
      </c>
      <c r="D410" s="43" t="s">
        <v>1287</v>
      </c>
      <c r="E410" s="108" t="s">
        <v>1171</v>
      </c>
      <c r="F410" s="107" t="s">
        <v>1664</v>
      </c>
      <c r="G410" s="38"/>
      <c r="H410" s="110">
        <v>100</v>
      </c>
      <c r="I410" s="131" t="s">
        <v>399</v>
      </c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/>
      <c r="AG410" s="153"/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/>
      <c r="AR410" s="153"/>
      <c r="AS410" s="153"/>
      <c r="AT410" s="153"/>
      <c r="AU410" s="153"/>
      <c r="AV410" s="153"/>
      <c r="AW410" s="153"/>
      <c r="AX410" s="153"/>
      <c r="AY410" s="153"/>
      <c r="AZ410" s="153"/>
      <c r="BA410" s="153"/>
      <c r="BB410" s="153"/>
      <c r="BC410" s="153"/>
      <c r="BD410" s="153"/>
      <c r="BE410" s="153"/>
      <c r="BF410" s="153"/>
      <c r="BG410" s="153"/>
      <c r="BH410" s="153"/>
      <c r="BI410" s="153"/>
      <c r="BJ410" s="153"/>
      <c r="BK410" s="153"/>
      <c r="BL410" s="153"/>
      <c r="BM410" s="153"/>
      <c r="BN410" s="153"/>
      <c r="BO410" s="153"/>
      <c r="BP410" s="153"/>
      <c r="BQ410" s="153"/>
      <c r="BR410" s="153"/>
      <c r="BS410" s="153"/>
      <c r="BT410" s="153"/>
      <c r="BU410" s="153"/>
      <c r="BV410" s="153"/>
      <c r="BW410" s="153"/>
    </row>
    <row r="411" spans="1:75" s="48" customFormat="1" ht="41.25" customHeight="1">
      <c r="A411" s="127">
        <v>15</v>
      </c>
      <c r="B411" s="212"/>
      <c r="C411" s="107" t="s">
        <v>30</v>
      </c>
      <c r="D411" s="107" t="s">
        <v>1288</v>
      </c>
      <c r="E411" s="108" t="s">
        <v>1665</v>
      </c>
      <c r="F411" s="107" t="s">
        <v>1666</v>
      </c>
      <c r="G411" s="38"/>
      <c r="H411" s="110">
        <v>50</v>
      </c>
      <c r="I411" s="131" t="s">
        <v>399</v>
      </c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  <c r="AA411" s="153"/>
      <c r="AB411" s="153"/>
      <c r="AC411" s="153"/>
      <c r="AD411" s="153"/>
      <c r="AE411" s="153"/>
      <c r="AF411" s="153"/>
      <c r="AG411" s="153"/>
      <c r="AH411" s="153"/>
      <c r="AI411" s="153"/>
      <c r="AJ411" s="153"/>
      <c r="AK411" s="153"/>
      <c r="AL411" s="153"/>
      <c r="AM411" s="153"/>
      <c r="AN411" s="153"/>
      <c r="AO411" s="153"/>
      <c r="AP411" s="153"/>
      <c r="AQ411" s="153"/>
      <c r="AR411" s="153"/>
      <c r="AS411" s="153"/>
      <c r="AT411" s="153"/>
      <c r="AU411" s="153"/>
      <c r="AV411" s="153"/>
      <c r="AW411" s="153"/>
      <c r="AX411" s="153"/>
      <c r="AY411" s="153"/>
      <c r="AZ411" s="153"/>
      <c r="BA411" s="153"/>
      <c r="BB411" s="153"/>
      <c r="BC411" s="153"/>
      <c r="BD411" s="153"/>
      <c r="BE411" s="153"/>
      <c r="BF411" s="153"/>
      <c r="BG411" s="153"/>
      <c r="BH411" s="153"/>
      <c r="BI411" s="153"/>
      <c r="BJ411" s="153"/>
      <c r="BK411" s="153"/>
      <c r="BL411" s="153"/>
      <c r="BM411" s="153"/>
      <c r="BN411" s="153"/>
      <c r="BO411" s="153"/>
      <c r="BP411" s="153"/>
      <c r="BQ411" s="153"/>
      <c r="BR411" s="153"/>
      <c r="BS411" s="153"/>
      <c r="BT411" s="153"/>
      <c r="BU411" s="153"/>
      <c r="BV411" s="153"/>
      <c r="BW411" s="153"/>
    </row>
    <row r="412" spans="1:75" s="48" customFormat="1" ht="45" customHeight="1">
      <c r="A412" s="127">
        <v>16</v>
      </c>
      <c r="B412" s="212"/>
      <c r="C412" s="107" t="s">
        <v>31</v>
      </c>
      <c r="D412" s="107" t="s">
        <v>1288</v>
      </c>
      <c r="E412" s="108" t="s">
        <v>1665</v>
      </c>
      <c r="F412" s="107" t="s">
        <v>1667</v>
      </c>
      <c r="G412" s="38"/>
      <c r="H412" s="110">
        <v>50</v>
      </c>
      <c r="I412" s="131" t="s">
        <v>399</v>
      </c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  <c r="AA412" s="153"/>
      <c r="AB412" s="153"/>
      <c r="AC412" s="153"/>
      <c r="AD412" s="153"/>
      <c r="AE412" s="153"/>
      <c r="AF412" s="153"/>
      <c r="AG412" s="153"/>
      <c r="AH412" s="153"/>
      <c r="AI412" s="153"/>
      <c r="AJ412" s="153"/>
      <c r="AK412" s="153"/>
      <c r="AL412" s="153"/>
      <c r="AM412" s="153"/>
      <c r="AN412" s="153"/>
      <c r="AO412" s="153"/>
      <c r="AP412" s="153"/>
      <c r="AQ412" s="153"/>
      <c r="AR412" s="153"/>
      <c r="AS412" s="153"/>
      <c r="AT412" s="153"/>
      <c r="AU412" s="153"/>
      <c r="AV412" s="153"/>
      <c r="AW412" s="153"/>
      <c r="AX412" s="153"/>
      <c r="AY412" s="153"/>
      <c r="AZ412" s="153"/>
      <c r="BA412" s="153"/>
      <c r="BB412" s="153"/>
      <c r="BC412" s="153"/>
      <c r="BD412" s="153"/>
      <c r="BE412" s="153"/>
      <c r="BF412" s="153"/>
      <c r="BG412" s="153"/>
      <c r="BH412" s="153"/>
      <c r="BI412" s="153"/>
      <c r="BJ412" s="153"/>
      <c r="BK412" s="153"/>
      <c r="BL412" s="153"/>
      <c r="BM412" s="153"/>
      <c r="BN412" s="153"/>
      <c r="BO412" s="153"/>
      <c r="BP412" s="153"/>
      <c r="BQ412" s="153"/>
      <c r="BR412" s="153"/>
      <c r="BS412" s="153"/>
      <c r="BT412" s="153"/>
      <c r="BU412" s="153"/>
      <c r="BV412" s="153"/>
      <c r="BW412" s="153"/>
    </row>
    <row r="413" spans="1:75" s="48" customFormat="1" ht="42" customHeight="1">
      <c r="A413" s="127">
        <v>17</v>
      </c>
      <c r="B413" s="212"/>
      <c r="C413" s="107" t="s">
        <v>32</v>
      </c>
      <c r="D413" s="38" t="s">
        <v>1289</v>
      </c>
      <c r="E413" s="107" t="s">
        <v>1668</v>
      </c>
      <c r="F413" s="107" t="s">
        <v>507</v>
      </c>
      <c r="G413" s="38" t="s">
        <v>1172</v>
      </c>
      <c r="H413" s="110">
        <v>250</v>
      </c>
      <c r="I413" s="131" t="s">
        <v>399</v>
      </c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3"/>
      <c r="AE413" s="153"/>
      <c r="AF413" s="153"/>
      <c r="AG413" s="153"/>
      <c r="AH413" s="153"/>
      <c r="AI413" s="153"/>
      <c r="AJ413" s="153"/>
      <c r="AK413" s="153"/>
      <c r="AL413" s="153"/>
      <c r="AM413" s="153"/>
      <c r="AN413" s="153"/>
      <c r="AO413" s="153"/>
      <c r="AP413" s="153"/>
      <c r="AQ413" s="153"/>
      <c r="AR413" s="153"/>
      <c r="AS413" s="153"/>
      <c r="AT413" s="153"/>
      <c r="AU413" s="153"/>
      <c r="AV413" s="153"/>
      <c r="AW413" s="153"/>
      <c r="AX413" s="153"/>
      <c r="AY413" s="153"/>
      <c r="AZ413" s="153"/>
      <c r="BA413" s="153"/>
      <c r="BB413" s="153"/>
      <c r="BC413" s="153"/>
      <c r="BD413" s="153"/>
      <c r="BE413" s="153"/>
      <c r="BF413" s="153"/>
      <c r="BG413" s="153"/>
      <c r="BH413" s="153"/>
      <c r="BI413" s="153"/>
      <c r="BJ413" s="153"/>
      <c r="BK413" s="153"/>
      <c r="BL413" s="153"/>
      <c r="BM413" s="153"/>
      <c r="BN413" s="153"/>
      <c r="BO413" s="153"/>
      <c r="BP413" s="153"/>
      <c r="BQ413" s="153"/>
      <c r="BR413" s="153"/>
      <c r="BS413" s="153"/>
      <c r="BT413" s="153"/>
      <c r="BU413" s="153"/>
      <c r="BV413" s="153"/>
      <c r="BW413" s="153"/>
    </row>
    <row r="414" spans="1:75" s="48" customFormat="1" ht="45" customHeight="1">
      <c r="A414" s="127">
        <v>18</v>
      </c>
      <c r="B414" s="212"/>
      <c r="C414" s="43" t="s">
        <v>1173</v>
      </c>
      <c r="D414" s="39" t="s">
        <v>1174</v>
      </c>
      <c r="E414" s="107" t="s">
        <v>1175</v>
      </c>
      <c r="F414" s="43" t="s">
        <v>1176</v>
      </c>
      <c r="G414" s="38"/>
      <c r="H414" s="110"/>
      <c r="I414" s="131" t="s">
        <v>399</v>
      </c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  <c r="AA414" s="153"/>
      <c r="AB414" s="153"/>
      <c r="AC414" s="153"/>
      <c r="AD414" s="153"/>
      <c r="AE414" s="153"/>
      <c r="AF414" s="153"/>
      <c r="AG414" s="153"/>
      <c r="AH414" s="153"/>
      <c r="AI414" s="153"/>
      <c r="AJ414" s="153"/>
      <c r="AK414" s="153"/>
      <c r="AL414" s="153"/>
      <c r="AM414" s="153"/>
      <c r="AN414" s="153"/>
      <c r="AO414" s="153"/>
      <c r="AP414" s="153"/>
      <c r="AQ414" s="153"/>
      <c r="AR414" s="153"/>
      <c r="AS414" s="153"/>
      <c r="AT414" s="153"/>
      <c r="AU414" s="153"/>
      <c r="AV414" s="153"/>
      <c r="AW414" s="153"/>
      <c r="AX414" s="153"/>
      <c r="AY414" s="153"/>
      <c r="AZ414" s="153"/>
      <c r="BA414" s="153"/>
      <c r="BB414" s="153"/>
      <c r="BC414" s="153"/>
      <c r="BD414" s="153"/>
      <c r="BE414" s="153"/>
      <c r="BF414" s="153"/>
      <c r="BG414" s="153"/>
      <c r="BH414" s="153"/>
      <c r="BI414" s="153"/>
      <c r="BJ414" s="153"/>
      <c r="BK414" s="153"/>
      <c r="BL414" s="153"/>
      <c r="BM414" s="153"/>
      <c r="BN414" s="153"/>
      <c r="BO414" s="153"/>
      <c r="BP414" s="153"/>
      <c r="BQ414" s="153"/>
      <c r="BR414" s="153"/>
      <c r="BS414" s="153"/>
      <c r="BT414" s="153"/>
      <c r="BU414" s="153"/>
      <c r="BV414" s="153"/>
      <c r="BW414" s="153"/>
    </row>
    <row r="415" spans="1:75" s="48" customFormat="1" ht="50.25" customHeight="1">
      <c r="A415" s="127">
        <v>19</v>
      </c>
      <c r="B415" s="212"/>
      <c r="C415" s="43" t="s">
        <v>1177</v>
      </c>
      <c r="D415" s="43" t="s">
        <v>1178</v>
      </c>
      <c r="E415" s="108" t="s">
        <v>1179</v>
      </c>
      <c r="F415" s="107" t="s">
        <v>1180</v>
      </c>
      <c r="G415" s="38"/>
      <c r="H415" s="110">
        <v>100</v>
      </c>
      <c r="I415" s="131" t="s">
        <v>399</v>
      </c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  <c r="AA415" s="153"/>
      <c r="AB415" s="153"/>
      <c r="AC415" s="153"/>
      <c r="AD415" s="153"/>
      <c r="AE415" s="153"/>
      <c r="AF415" s="153"/>
      <c r="AG415" s="153"/>
      <c r="AH415" s="153"/>
      <c r="AI415" s="153"/>
      <c r="AJ415" s="153"/>
      <c r="AK415" s="153"/>
      <c r="AL415" s="153"/>
      <c r="AM415" s="153"/>
      <c r="AN415" s="153"/>
      <c r="AO415" s="153"/>
      <c r="AP415" s="153"/>
      <c r="AQ415" s="153"/>
      <c r="AR415" s="153"/>
      <c r="AS415" s="153"/>
      <c r="AT415" s="153"/>
      <c r="AU415" s="153"/>
      <c r="AV415" s="153"/>
      <c r="AW415" s="153"/>
      <c r="AX415" s="153"/>
      <c r="AY415" s="153"/>
      <c r="AZ415" s="153"/>
      <c r="BA415" s="153"/>
      <c r="BB415" s="153"/>
      <c r="BC415" s="153"/>
      <c r="BD415" s="153"/>
      <c r="BE415" s="153"/>
      <c r="BF415" s="153"/>
      <c r="BG415" s="153"/>
      <c r="BH415" s="153"/>
      <c r="BI415" s="153"/>
      <c r="BJ415" s="153"/>
      <c r="BK415" s="153"/>
      <c r="BL415" s="153"/>
      <c r="BM415" s="153"/>
      <c r="BN415" s="153"/>
      <c r="BO415" s="153"/>
      <c r="BP415" s="153"/>
      <c r="BQ415" s="153"/>
      <c r="BR415" s="153"/>
      <c r="BS415" s="153"/>
      <c r="BT415" s="153"/>
      <c r="BU415" s="153"/>
      <c r="BV415" s="153"/>
      <c r="BW415" s="153"/>
    </row>
    <row r="416" spans="1:75" s="52" customFormat="1" ht="75.75" customHeight="1">
      <c r="A416" s="127">
        <v>20</v>
      </c>
      <c r="B416" s="212"/>
      <c r="C416" s="107" t="s">
        <v>1181</v>
      </c>
      <c r="D416" s="107" t="s">
        <v>1182</v>
      </c>
      <c r="E416" s="108"/>
      <c r="F416" s="107" t="s">
        <v>1183</v>
      </c>
      <c r="G416" s="38"/>
      <c r="H416" s="113">
        <v>100</v>
      </c>
      <c r="I416" s="131" t="s">
        <v>399</v>
      </c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  <c r="AA416" s="153"/>
      <c r="AB416" s="153"/>
      <c r="AC416" s="153"/>
      <c r="AD416" s="153"/>
      <c r="AE416" s="153"/>
      <c r="AF416" s="153"/>
      <c r="AG416" s="153"/>
      <c r="AH416" s="153"/>
      <c r="AI416" s="153"/>
      <c r="AJ416" s="153"/>
      <c r="AK416" s="153"/>
      <c r="AL416" s="153"/>
      <c r="AM416" s="153"/>
      <c r="AN416" s="153"/>
      <c r="AO416" s="153"/>
      <c r="AP416" s="153"/>
      <c r="AQ416" s="153"/>
      <c r="AR416" s="153"/>
      <c r="AS416" s="153"/>
      <c r="AT416" s="153"/>
      <c r="AU416" s="153"/>
      <c r="AV416" s="153"/>
      <c r="AW416" s="153"/>
      <c r="AX416" s="153"/>
      <c r="AY416" s="153"/>
      <c r="AZ416" s="153"/>
      <c r="BA416" s="153"/>
      <c r="BB416" s="153"/>
      <c r="BC416" s="153"/>
      <c r="BD416" s="153"/>
      <c r="BE416" s="153"/>
      <c r="BF416" s="153"/>
      <c r="BG416" s="153"/>
      <c r="BH416" s="153"/>
      <c r="BI416" s="153"/>
      <c r="BJ416" s="153"/>
      <c r="BK416" s="153"/>
      <c r="BL416" s="153"/>
      <c r="BM416" s="153"/>
      <c r="BN416" s="153"/>
      <c r="BO416" s="153"/>
      <c r="BP416" s="153"/>
      <c r="BQ416" s="153"/>
      <c r="BR416" s="153"/>
      <c r="BS416" s="153"/>
      <c r="BT416" s="153"/>
      <c r="BU416" s="153"/>
      <c r="BV416" s="153"/>
      <c r="BW416" s="153"/>
    </row>
    <row r="417" spans="1:75" s="48" customFormat="1" ht="51" customHeight="1">
      <c r="A417" s="127">
        <v>21</v>
      </c>
      <c r="B417" s="212"/>
      <c r="C417" s="43" t="s">
        <v>982</v>
      </c>
      <c r="D417" s="43" t="s">
        <v>983</v>
      </c>
      <c r="E417" s="108" t="s">
        <v>1205</v>
      </c>
      <c r="F417" s="43" t="s">
        <v>1206</v>
      </c>
      <c r="G417" s="38"/>
      <c r="H417" s="110">
        <v>50</v>
      </c>
      <c r="I417" s="131" t="s">
        <v>399</v>
      </c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  <c r="AA417" s="153"/>
      <c r="AB417" s="153"/>
      <c r="AC417" s="153"/>
      <c r="AD417" s="153"/>
      <c r="AE417" s="153"/>
      <c r="AF417" s="153"/>
      <c r="AG417" s="153"/>
      <c r="AH417" s="153"/>
      <c r="AI417" s="153"/>
      <c r="AJ417" s="153"/>
      <c r="AK417" s="153"/>
      <c r="AL417" s="153"/>
      <c r="AM417" s="153"/>
      <c r="AN417" s="153"/>
      <c r="AO417" s="153"/>
      <c r="AP417" s="153"/>
      <c r="AQ417" s="153"/>
      <c r="AR417" s="153"/>
      <c r="AS417" s="153"/>
      <c r="AT417" s="153"/>
      <c r="AU417" s="153"/>
      <c r="AV417" s="153"/>
      <c r="AW417" s="153"/>
      <c r="AX417" s="153"/>
      <c r="AY417" s="153"/>
      <c r="AZ417" s="153"/>
      <c r="BA417" s="153"/>
      <c r="BB417" s="153"/>
      <c r="BC417" s="153"/>
      <c r="BD417" s="153"/>
      <c r="BE417" s="153"/>
      <c r="BF417" s="153"/>
      <c r="BG417" s="153"/>
      <c r="BH417" s="153"/>
      <c r="BI417" s="153"/>
      <c r="BJ417" s="153"/>
      <c r="BK417" s="153"/>
      <c r="BL417" s="153"/>
      <c r="BM417" s="153"/>
      <c r="BN417" s="153"/>
      <c r="BO417" s="153"/>
      <c r="BP417" s="153"/>
      <c r="BQ417" s="153"/>
      <c r="BR417" s="153"/>
      <c r="BS417" s="153"/>
      <c r="BT417" s="153"/>
      <c r="BU417" s="153"/>
      <c r="BV417" s="153"/>
      <c r="BW417" s="153"/>
    </row>
    <row r="418" spans="1:75" s="48" customFormat="1" ht="53.25" customHeight="1">
      <c r="A418" s="127">
        <v>22</v>
      </c>
      <c r="B418" s="212"/>
      <c r="C418" s="43" t="s">
        <v>1282</v>
      </c>
      <c r="D418" s="43" t="s">
        <v>1290</v>
      </c>
      <c r="E418" s="108" t="s">
        <v>1207</v>
      </c>
      <c r="F418" s="43" t="s">
        <v>1660</v>
      </c>
      <c r="G418" s="38"/>
      <c r="H418" s="110">
        <v>50</v>
      </c>
      <c r="I418" s="131" t="s">
        <v>399</v>
      </c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  <c r="AA418" s="153"/>
      <c r="AB418" s="153"/>
      <c r="AC418" s="153"/>
      <c r="AD418" s="153"/>
      <c r="AE418" s="153"/>
      <c r="AF418" s="153"/>
      <c r="AG418" s="153"/>
      <c r="AH418" s="153"/>
      <c r="AI418" s="153"/>
      <c r="AJ418" s="153"/>
      <c r="AK418" s="153"/>
      <c r="AL418" s="153"/>
      <c r="AM418" s="153"/>
      <c r="AN418" s="153"/>
      <c r="AO418" s="153"/>
      <c r="AP418" s="153"/>
      <c r="AQ418" s="153"/>
      <c r="AR418" s="153"/>
      <c r="AS418" s="153"/>
      <c r="AT418" s="153"/>
      <c r="AU418" s="153"/>
      <c r="AV418" s="153"/>
      <c r="AW418" s="153"/>
      <c r="AX418" s="153"/>
      <c r="AY418" s="153"/>
      <c r="AZ418" s="153"/>
      <c r="BA418" s="153"/>
      <c r="BB418" s="153"/>
      <c r="BC418" s="153"/>
      <c r="BD418" s="153"/>
      <c r="BE418" s="153"/>
      <c r="BF418" s="153"/>
      <c r="BG418" s="153"/>
      <c r="BH418" s="153"/>
      <c r="BI418" s="153"/>
      <c r="BJ418" s="153"/>
      <c r="BK418" s="153"/>
      <c r="BL418" s="153"/>
      <c r="BM418" s="153"/>
      <c r="BN418" s="153"/>
      <c r="BO418" s="153"/>
      <c r="BP418" s="153"/>
      <c r="BQ418" s="153"/>
      <c r="BR418" s="153"/>
      <c r="BS418" s="153"/>
      <c r="BT418" s="153"/>
      <c r="BU418" s="153"/>
      <c r="BV418" s="153"/>
      <c r="BW418" s="153"/>
    </row>
    <row r="419" spans="1:75" s="20" customFormat="1" ht="24" customHeight="1">
      <c r="A419" s="127">
        <v>1</v>
      </c>
      <c r="B419" s="213" t="s">
        <v>1890</v>
      </c>
      <c r="C419" s="43" t="s">
        <v>1378</v>
      </c>
      <c r="D419" s="21" t="s">
        <v>1891</v>
      </c>
      <c r="E419" s="105" t="s">
        <v>1892</v>
      </c>
      <c r="F419" s="21" t="s">
        <v>875</v>
      </c>
      <c r="G419" s="38"/>
      <c r="H419" s="110">
        <v>100</v>
      </c>
      <c r="I419" s="131" t="s">
        <v>403</v>
      </c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  <c r="AA419" s="153"/>
      <c r="AB419" s="153"/>
      <c r="AC419" s="153"/>
      <c r="AD419" s="153"/>
      <c r="AE419" s="153"/>
      <c r="AF419" s="153"/>
      <c r="AG419" s="153"/>
      <c r="AH419" s="153"/>
      <c r="AI419" s="153"/>
      <c r="AJ419" s="153"/>
      <c r="AK419" s="153"/>
      <c r="AL419" s="153"/>
      <c r="AM419" s="153"/>
      <c r="AN419" s="153"/>
      <c r="AO419" s="153"/>
      <c r="AP419" s="153"/>
      <c r="AQ419" s="153"/>
      <c r="AR419" s="153"/>
      <c r="AS419" s="153"/>
      <c r="AT419" s="153"/>
      <c r="AU419" s="153"/>
      <c r="AV419" s="153"/>
      <c r="AW419" s="153"/>
      <c r="AX419" s="153"/>
      <c r="AY419" s="153"/>
      <c r="AZ419" s="153"/>
      <c r="BA419" s="153"/>
      <c r="BB419" s="153"/>
      <c r="BC419" s="153"/>
      <c r="BD419" s="153"/>
      <c r="BE419" s="153"/>
      <c r="BF419" s="153"/>
      <c r="BG419" s="153"/>
      <c r="BH419" s="153"/>
      <c r="BI419" s="153"/>
      <c r="BJ419" s="153"/>
      <c r="BK419" s="153"/>
      <c r="BL419" s="153"/>
      <c r="BM419" s="153"/>
      <c r="BN419" s="153"/>
      <c r="BO419" s="153"/>
      <c r="BP419" s="153"/>
      <c r="BQ419" s="153"/>
      <c r="BR419" s="153"/>
      <c r="BS419" s="153"/>
      <c r="BT419" s="153"/>
      <c r="BU419" s="153"/>
      <c r="BV419" s="153"/>
      <c r="BW419" s="153"/>
    </row>
    <row r="420" spans="1:75" s="52" customFormat="1" ht="27.75" customHeight="1">
      <c r="A420" s="127">
        <v>2</v>
      </c>
      <c r="B420" s="208"/>
      <c r="C420" s="43" t="s">
        <v>1893</v>
      </c>
      <c r="D420" s="43" t="s">
        <v>877</v>
      </c>
      <c r="E420" s="107" t="s">
        <v>1894</v>
      </c>
      <c r="F420" s="43" t="s">
        <v>876</v>
      </c>
      <c r="G420" s="38"/>
      <c r="H420" s="113"/>
      <c r="I420" s="131" t="s">
        <v>403</v>
      </c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  <c r="AA420" s="153"/>
      <c r="AB420" s="153"/>
      <c r="AC420" s="153"/>
      <c r="AD420" s="153"/>
      <c r="AE420" s="153"/>
      <c r="AF420" s="153"/>
      <c r="AG420" s="153"/>
      <c r="AH420" s="153"/>
      <c r="AI420" s="153"/>
      <c r="AJ420" s="153"/>
      <c r="AK420" s="153"/>
      <c r="AL420" s="153"/>
      <c r="AM420" s="153"/>
      <c r="AN420" s="153"/>
      <c r="AO420" s="153"/>
      <c r="AP420" s="153"/>
      <c r="AQ420" s="153"/>
      <c r="AR420" s="153"/>
      <c r="AS420" s="153"/>
      <c r="AT420" s="153"/>
      <c r="AU420" s="153"/>
      <c r="AV420" s="153"/>
      <c r="AW420" s="153"/>
      <c r="AX420" s="153"/>
      <c r="AY420" s="153"/>
      <c r="AZ420" s="153"/>
      <c r="BA420" s="153"/>
      <c r="BB420" s="153"/>
      <c r="BC420" s="153"/>
      <c r="BD420" s="153"/>
      <c r="BE420" s="153"/>
      <c r="BF420" s="153"/>
      <c r="BG420" s="153"/>
      <c r="BH420" s="153"/>
      <c r="BI420" s="153"/>
      <c r="BJ420" s="153"/>
      <c r="BK420" s="153"/>
      <c r="BL420" s="153"/>
      <c r="BM420" s="153"/>
      <c r="BN420" s="153"/>
      <c r="BO420" s="153"/>
      <c r="BP420" s="153"/>
      <c r="BQ420" s="153"/>
      <c r="BR420" s="153"/>
      <c r="BS420" s="153"/>
      <c r="BT420" s="153"/>
      <c r="BU420" s="153"/>
      <c r="BV420" s="153"/>
      <c r="BW420" s="153"/>
    </row>
    <row r="421" spans="1:75" s="178" customFormat="1" ht="24.75" customHeight="1">
      <c r="A421" s="158">
        <v>3</v>
      </c>
      <c r="B421" s="208"/>
      <c r="C421" s="183" t="s">
        <v>400</v>
      </c>
      <c r="D421" s="180" t="s">
        <v>401</v>
      </c>
      <c r="E421" s="173" t="s">
        <v>402</v>
      </c>
      <c r="F421" s="180" t="s">
        <v>684</v>
      </c>
      <c r="G421" s="55"/>
      <c r="H421" s="159">
        <v>100</v>
      </c>
      <c r="I421" s="131" t="s">
        <v>403</v>
      </c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  <c r="AL421" s="177"/>
      <c r="AM421" s="177"/>
      <c r="AN421" s="177"/>
      <c r="AO421" s="177"/>
      <c r="AP421" s="177"/>
      <c r="AQ421" s="177"/>
      <c r="AR421" s="177"/>
      <c r="AS421" s="177"/>
      <c r="AT421" s="177"/>
      <c r="AU421" s="177"/>
      <c r="AV421" s="177"/>
      <c r="AW421" s="177"/>
      <c r="AX421" s="177"/>
      <c r="AY421" s="177"/>
      <c r="AZ421" s="177"/>
      <c r="BA421" s="177"/>
      <c r="BB421" s="177"/>
      <c r="BC421" s="177"/>
      <c r="BD421" s="177"/>
      <c r="BE421" s="177"/>
      <c r="BF421" s="177"/>
      <c r="BG421" s="177"/>
      <c r="BH421" s="177"/>
      <c r="BI421" s="177"/>
      <c r="BJ421" s="177"/>
      <c r="BK421" s="177"/>
      <c r="BL421" s="177"/>
      <c r="BM421" s="177"/>
      <c r="BN421" s="177"/>
      <c r="BO421" s="177"/>
      <c r="BP421" s="177"/>
      <c r="BQ421" s="177"/>
      <c r="BR421" s="177"/>
      <c r="BS421" s="177"/>
      <c r="BT421" s="177"/>
      <c r="BU421" s="177"/>
      <c r="BV421" s="177"/>
      <c r="BW421" s="177"/>
    </row>
    <row r="422" spans="1:75" s="20" customFormat="1" ht="47.25" customHeight="1">
      <c r="A422" s="127">
        <v>4</v>
      </c>
      <c r="B422" s="208"/>
      <c r="C422" s="107" t="s">
        <v>685</v>
      </c>
      <c r="D422" s="105" t="s">
        <v>686</v>
      </c>
      <c r="E422" s="105" t="s">
        <v>687</v>
      </c>
      <c r="F422" s="105" t="s">
        <v>688</v>
      </c>
      <c r="G422" s="38" t="s">
        <v>689</v>
      </c>
      <c r="H422" s="110">
        <v>500</v>
      </c>
      <c r="I422" s="131" t="s">
        <v>403</v>
      </c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153"/>
      <c r="AB422" s="153"/>
      <c r="AC422" s="153"/>
      <c r="AD422" s="153"/>
      <c r="AE422" s="153"/>
      <c r="AF422" s="153"/>
      <c r="AG422" s="153"/>
      <c r="AH422" s="153"/>
      <c r="AI422" s="153"/>
      <c r="AJ422" s="153"/>
      <c r="AK422" s="153"/>
      <c r="AL422" s="153"/>
      <c r="AM422" s="153"/>
      <c r="AN422" s="153"/>
      <c r="AO422" s="153"/>
      <c r="AP422" s="153"/>
      <c r="AQ422" s="153"/>
      <c r="AR422" s="153"/>
      <c r="AS422" s="153"/>
      <c r="AT422" s="153"/>
      <c r="AU422" s="153"/>
      <c r="AV422" s="153"/>
      <c r="AW422" s="153"/>
      <c r="AX422" s="153"/>
      <c r="AY422" s="153"/>
      <c r="AZ422" s="153"/>
      <c r="BA422" s="153"/>
      <c r="BB422" s="153"/>
      <c r="BC422" s="153"/>
      <c r="BD422" s="153"/>
      <c r="BE422" s="153"/>
      <c r="BF422" s="153"/>
      <c r="BG422" s="153"/>
      <c r="BH422" s="153"/>
      <c r="BI422" s="153"/>
      <c r="BJ422" s="153"/>
      <c r="BK422" s="153"/>
      <c r="BL422" s="153"/>
      <c r="BM422" s="153"/>
      <c r="BN422" s="153"/>
      <c r="BO422" s="153"/>
      <c r="BP422" s="153"/>
      <c r="BQ422" s="153"/>
      <c r="BR422" s="153"/>
      <c r="BS422" s="153"/>
      <c r="BT422" s="153"/>
      <c r="BU422" s="153"/>
      <c r="BV422" s="153"/>
      <c r="BW422" s="153"/>
    </row>
    <row r="423" spans="1:75" s="20" customFormat="1" ht="45" customHeight="1">
      <c r="A423" s="127">
        <v>1</v>
      </c>
      <c r="B423" s="213" t="s">
        <v>1059</v>
      </c>
      <c r="C423" s="21" t="s">
        <v>475</v>
      </c>
      <c r="D423" s="21" t="s">
        <v>1379</v>
      </c>
      <c r="E423" s="105" t="s">
        <v>1380</v>
      </c>
      <c r="F423" s="21" t="s">
        <v>1381</v>
      </c>
      <c r="G423" s="38"/>
      <c r="H423" s="110">
        <v>100</v>
      </c>
      <c r="I423" s="131" t="s">
        <v>404</v>
      </c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  <c r="AA423" s="153"/>
      <c r="AB423" s="153"/>
      <c r="AC423" s="153"/>
      <c r="AD423" s="153"/>
      <c r="AE423" s="153"/>
      <c r="AF423" s="153"/>
      <c r="AG423" s="153"/>
      <c r="AH423" s="153"/>
      <c r="AI423" s="153"/>
      <c r="AJ423" s="153"/>
      <c r="AK423" s="153"/>
      <c r="AL423" s="153"/>
      <c r="AM423" s="153"/>
      <c r="AN423" s="153"/>
      <c r="AO423" s="153"/>
      <c r="AP423" s="153"/>
      <c r="AQ423" s="153"/>
      <c r="AR423" s="153"/>
      <c r="AS423" s="153"/>
      <c r="AT423" s="153"/>
      <c r="AU423" s="153"/>
      <c r="AV423" s="153"/>
      <c r="AW423" s="153"/>
      <c r="AX423" s="153"/>
      <c r="AY423" s="153"/>
      <c r="AZ423" s="153"/>
      <c r="BA423" s="153"/>
      <c r="BB423" s="153"/>
      <c r="BC423" s="153"/>
      <c r="BD423" s="153"/>
      <c r="BE423" s="153"/>
      <c r="BF423" s="153"/>
      <c r="BG423" s="153"/>
      <c r="BH423" s="153"/>
      <c r="BI423" s="153"/>
      <c r="BJ423" s="153"/>
      <c r="BK423" s="153"/>
      <c r="BL423" s="153"/>
      <c r="BM423" s="153"/>
      <c r="BN423" s="153"/>
      <c r="BO423" s="153"/>
      <c r="BP423" s="153"/>
      <c r="BQ423" s="153"/>
      <c r="BR423" s="153"/>
      <c r="BS423" s="153"/>
      <c r="BT423" s="153"/>
      <c r="BU423" s="153"/>
      <c r="BV423" s="153"/>
      <c r="BW423" s="153"/>
    </row>
    <row r="424" spans="1:75" s="20" customFormat="1" ht="52.5" customHeight="1">
      <c r="A424" s="127">
        <v>2</v>
      </c>
      <c r="B424" s="208"/>
      <c r="C424" s="43" t="s">
        <v>1382</v>
      </c>
      <c r="D424" s="21" t="s">
        <v>1383</v>
      </c>
      <c r="E424" s="105" t="s">
        <v>1384</v>
      </c>
      <c r="F424" s="21" t="s">
        <v>1385</v>
      </c>
      <c r="G424" s="38"/>
      <c r="H424" s="110">
        <f>300/2</f>
        <v>150</v>
      </c>
      <c r="I424" s="131" t="s">
        <v>404</v>
      </c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  <c r="AA424" s="153"/>
      <c r="AB424" s="153"/>
      <c r="AC424" s="153"/>
      <c r="AD424" s="153"/>
      <c r="AE424" s="153"/>
      <c r="AF424" s="153"/>
      <c r="AG424" s="153"/>
      <c r="AH424" s="153"/>
      <c r="AI424" s="153"/>
      <c r="AJ424" s="153"/>
      <c r="AK424" s="153"/>
      <c r="AL424" s="153"/>
      <c r="AM424" s="153"/>
      <c r="AN424" s="153"/>
      <c r="AO424" s="153"/>
      <c r="AP424" s="153"/>
      <c r="AQ424" s="153"/>
      <c r="AR424" s="153"/>
      <c r="AS424" s="153"/>
      <c r="AT424" s="153"/>
      <c r="AU424" s="153"/>
      <c r="AV424" s="153"/>
      <c r="AW424" s="153"/>
      <c r="AX424" s="153"/>
      <c r="AY424" s="153"/>
      <c r="AZ424" s="153"/>
      <c r="BA424" s="153"/>
      <c r="BB424" s="153"/>
      <c r="BC424" s="153"/>
      <c r="BD424" s="153"/>
      <c r="BE424" s="153"/>
      <c r="BF424" s="153"/>
      <c r="BG424" s="153"/>
      <c r="BH424" s="153"/>
      <c r="BI424" s="153"/>
      <c r="BJ424" s="153"/>
      <c r="BK424" s="153"/>
      <c r="BL424" s="153"/>
      <c r="BM424" s="153"/>
      <c r="BN424" s="153"/>
      <c r="BO424" s="153"/>
      <c r="BP424" s="153"/>
      <c r="BQ424" s="153"/>
      <c r="BR424" s="153"/>
      <c r="BS424" s="153"/>
      <c r="BT424" s="153"/>
      <c r="BU424" s="153"/>
      <c r="BV424" s="153"/>
      <c r="BW424" s="153"/>
    </row>
    <row r="425" spans="1:75" s="20" customFormat="1" ht="39.75" customHeight="1">
      <c r="A425" s="127">
        <v>3</v>
      </c>
      <c r="B425" s="208"/>
      <c r="C425" s="107" t="s">
        <v>1694</v>
      </c>
      <c r="D425" s="105" t="s">
        <v>1386</v>
      </c>
      <c r="E425" s="105" t="s">
        <v>1387</v>
      </c>
      <c r="F425" s="25" t="s">
        <v>1695</v>
      </c>
      <c r="G425" s="38" t="s">
        <v>1696</v>
      </c>
      <c r="H425" s="110">
        <v>500</v>
      </c>
      <c r="I425" s="131" t="s">
        <v>404</v>
      </c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  <c r="AA425" s="153"/>
      <c r="AB425" s="153"/>
      <c r="AC425" s="153"/>
      <c r="AD425" s="153"/>
      <c r="AE425" s="153"/>
      <c r="AF425" s="153"/>
      <c r="AG425" s="153"/>
      <c r="AH425" s="153"/>
      <c r="AI425" s="153"/>
      <c r="AJ425" s="153"/>
      <c r="AK425" s="153"/>
      <c r="AL425" s="153"/>
      <c r="AM425" s="153"/>
      <c r="AN425" s="153"/>
      <c r="AO425" s="153"/>
      <c r="AP425" s="153"/>
      <c r="AQ425" s="153"/>
      <c r="AR425" s="153"/>
      <c r="AS425" s="153"/>
      <c r="AT425" s="153"/>
      <c r="AU425" s="153"/>
      <c r="AV425" s="153"/>
      <c r="AW425" s="153"/>
      <c r="AX425" s="153"/>
      <c r="AY425" s="153"/>
      <c r="AZ425" s="153"/>
      <c r="BA425" s="153"/>
      <c r="BB425" s="153"/>
      <c r="BC425" s="153"/>
      <c r="BD425" s="153"/>
      <c r="BE425" s="153"/>
      <c r="BF425" s="153"/>
      <c r="BG425" s="153"/>
      <c r="BH425" s="153"/>
      <c r="BI425" s="153"/>
      <c r="BJ425" s="153"/>
      <c r="BK425" s="153"/>
      <c r="BL425" s="153"/>
      <c r="BM425" s="153"/>
      <c r="BN425" s="153"/>
      <c r="BO425" s="153"/>
      <c r="BP425" s="153"/>
      <c r="BQ425" s="153"/>
      <c r="BR425" s="153"/>
      <c r="BS425" s="153"/>
      <c r="BT425" s="153"/>
      <c r="BU425" s="153"/>
      <c r="BV425" s="153"/>
      <c r="BW425" s="153"/>
    </row>
    <row r="426" spans="1:254" s="118" customFormat="1" ht="30" customHeight="1">
      <c r="A426" s="117"/>
      <c r="B426" s="117"/>
      <c r="C426" s="119"/>
      <c r="D426" s="119"/>
      <c r="E426" s="119"/>
      <c r="F426" s="119"/>
      <c r="G426" s="119"/>
      <c r="H426" s="117"/>
      <c r="I426" s="11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/>
      <c r="CP426" s="97"/>
      <c r="CQ426" s="97"/>
      <c r="CR426" s="97"/>
      <c r="CS426" s="97"/>
      <c r="CT426" s="97"/>
      <c r="CU426" s="97"/>
      <c r="CV426" s="97"/>
      <c r="CW426" s="97"/>
      <c r="CX426" s="97"/>
      <c r="CY426" s="97"/>
      <c r="CZ426" s="97"/>
      <c r="DA426" s="97"/>
      <c r="DB426" s="97"/>
      <c r="DC426" s="97"/>
      <c r="DD426" s="97"/>
      <c r="DE426" s="97"/>
      <c r="DF426" s="97"/>
      <c r="DG426" s="97"/>
      <c r="DH426" s="97"/>
      <c r="DI426" s="97"/>
      <c r="DJ426" s="97"/>
      <c r="DK426" s="97"/>
      <c r="DL426" s="97"/>
      <c r="DM426" s="97"/>
      <c r="DN426" s="97"/>
      <c r="DO426" s="97"/>
      <c r="DP426" s="97"/>
      <c r="DQ426" s="97"/>
      <c r="DR426" s="97"/>
      <c r="DS426" s="97"/>
      <c r="DT426" s="97"/>
      <c r="DU426" s="97"/>
      <c r="DV426" s="97"/>
      <c r="DW426" s="97"/>
      <c r="DX426" s="97"/>
      <c r="DY426" s="97"/>
      <c r="DZ426" s="97"/>
      <c r="EA426" s="97"/>
      <c r="EB426" s="97"/>
      <c r="EC426" s="97"/>
      <c r="ED426" s="97"/>
      <c r="EE426" s="97"/>
      <c r="EF426" s="97"/>
      <c r="EG426" s="97"/>
      <c r="EH426" s="97"/>
      <c r="EI426" s="97"/>
      <c r="EJ426" s="97"/>
      <c r="EK426" s="97"/>
      <c r="EL426" s="97"/>
      <c r="EM426" s="97"/>
      <c r="EN426" s="97"/>
      <c r="EO426" s="97"/>
      <c r="EP426" s="97"/>
      <c r="EQ426" s="97"/>
      <c r="ER426" s="97"/>
      <c r="ES426" s="97"/>
      <c r="ET426" s="97"/>
      <c r="EU426" s="97"/>
      <c r="EV426" s="97"/>
      <c r="EW426" s="97"/>
      <c r="EX426" s="97"/>
      <c r="EY426" s="97"/>
      <c r="EZ426" s="97"/>
      <c r="FA426" s="97"/>
      <c r="FB426" s="97"/>
      <c r="FC426" s="97"/>
      <c r="FD426" s="97"/>
      <c r="FE426" s="97"/>
      <c r="FF426" s="97"/>
      <c r="FG426" s="97"/>
      <c r="FH426" s="97"/>
      <c r="FI426" s="97"/>
      <c r="FJ426" s="97"/>
      <c r="FK426" s="97"/>
      <c r="FL426" s="97"/>
      <c r="FM426" s="97"/>
      <c r="FN426" s="97"/>
      <c r="FO426" s="97"/>
      <c r="FP426" s="97"/>
      <c r="FQ426" s="97"/>
      <c r="FR426" s="97"/>
      <c r="FS426" s="97"/>
      <c r="FT426" s="97"/>
      <c r="FU426" s="97"/>
      <c r="FV426" s="97"/>
      <c r="FW426" s="97"/>
      <c r="FX426" s="97"/>
      <c r="FY426" s="97"/>
      <c r="FZ426" s="97"/>
      <c r="GA426" s="97"/>
      <c r="GB426" s="97"/>
      <c r="GC426" s="97"/>
      <c r="GD426" s="97"/>
      <c r="GE426" s="97"/>
      <c r="GF426" s="97"/>
      <c r="GG426" s="97"/>
      <c r="GH426" s="97"/>
      <c r="GI426" s="97"/>
      <c r="GJ426" s="97"/>
      <c r="GK426" s="97"/>
      <c r="GL426" s="97"/>
      <c r="GM426" s="97"/>
      <c r="GN426" s="97"/>
      <c r="GO426" s="97"/>
      <c r="GP426" s="97"/>
      <c r="GQ426" s="97"/>
      <c r="GR426" s="97"/>
      <c r="GS426" s="97"/>
      <c r="GT426" s="97"/>
      <c r="GU426" s="97"/>
      <c r="GV426" s="97"/>
      <c r="GW426" s="97"/>
      <c r="GX426" s="97"/>
      <c r="GY426" s="97"/>
      <c r="GZ426" s="97"/>
      <c r="HA426" s="97"/>
      <c r="HB426" s="97"/>
      <c r="HC426" s="97"/>
      <c r="HD426" s="97"/>
      <c r="HE426" s="97"/>
      <c r="HF426" s="97"/>
      <c r="HG426" s="97"/>
      <c r="HH426" s="97"/>
      <c r="HI426" s="97"/>
      <c r="HJ426" s="97"/>
      <c r="HK426" s="97"/>
      <c r="HL426" s="97"/>
      <c r="HM426" s="97"/>
      <c r="HN426" s="97"/>
      <c r="HO426" s="97"/>
      <c r="HP426" s="97"/>
      <c r="HQ426" s="97"/>
      <c r="HR426" s="97"/>
      <c r="HS426" s="97"/>
      <c r="HT426" s="97"/>
      <c r="HU426" s="97"/>
      <c r="HV426" s="97"/>
      <c r="HW426" s="97"/>
      <c r="HX426" s="97"/>
      <c r="HY426" s="97"/>
      <c r="HZ426" s="97"/>
      <c r="IA426" s="97"/>
      <c r="IB426" s="97"/>
      <c r="IC426" s="97"/>
      <c r="ID426" s="97"/>
      <c r="IE426" s="97"/>
      <c r="IF426" s="97"/>
      <c r="IG426" s="97"/>
      <c r="IH426" s="97"/>
      <c r="II426" s="97"/>
      <c r="IJ426" s="97"/>
      <c r="IK426" s="97"/>
      <c r="IL426" s="97"/>
      <c r="IM426" s="97"/>
      <c r="IN426" s="97"/>
      <c r="IO426" s="97"/>
      <c r="IP426" s="97"/>
      <c r="IQ426" s="97"/>
      <c r="IR426" s="97"/>
      <c r="IS426" s="97"/>
      <c r="IT426" s="97"/>
    </row>
    <row r="427" spans="1:75" s="20" customFormat="1" ht="34.5" customHeight="1">
      <c r="A427" s="97"/>
      <c r="B427" s="78"/>
      <c r="C427" s="46"/>
      <c r="D427" s="46"/>
      <c r="E427" s="101"/>
      <c r="F427" s="46"/>
      <c r="G427" s="85"/>
      <c r="H427" s="84"/>
      <c r="I427" s="134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  <c r="AA427" s="153"/>
      <c r="AB427" s="153"/>
      <c r="AC427" s="153"/>
      <c r="AD427" s="153"/>
      <c r="AE427" s="153"/>
      <c r="AF427" s="153"/>
      <c r="AG427" s="153"/>
      <c r="AH427" s="153"/>
      <c r="AI427" s="153"/>
      <c r="AJ427" s="153"/>
      <c r="AK427" s="153"/>
      <c r="AL427" s="153"/>
      <c r="AM427" s="153"/>
      <c r="AN427" s="153"/>
      <c r="AO427" s="153"/>
      <c r="AP427" s="153"/>
      <c r="AQ427" s="153"/>
      <c r="AR427" s="153"/>
      <c r="AS427" s="153"/>
      <c r="AT427" s="153"/>
      <c r="AU427" s="153"/>
      <c r="AV427" s="153"/>
      <c r="AW427" s="153"/>
      <c r="AX427" s="153"/>
      <c r="AY427" s="153"/>
      <c r="AZ427" s="153"/>
      <c r="BA427" s="153"/>
      <c r="BB427" s="153"/>
      <c r="BC427" s="153"/>
      <c r="BD427" s="153"/>
      <c r="BE427" s="153"/>
      <c r="BF427" s="153"/>
      <c r="BG427" s="153"/>
      <c r="BH427" s="153"/>
      <c r="BI427" s="153"/>
      <c r="BJ427" s="153"/>
      <c r="BK427" s="153"/>
      <c r="BL427" s="153"/>
      <c r="BM427" s="153"/>
      <c r="BN427" s="153"/>
      <c r="BO427" s="153"/>
      <c r="BP427" s="153"/>
      <c r="BQ427" s="153"/>
      <c r="BR427" s="153"/>
      <c r="BS427" s="153"/>
      <c r="BT427" s="153"/>
      <c r="BU427" s="153"/>
      <c r="BV427" s="153"/>
      <c r="BW427" s="153"/>
    </row>
    <row r="428" spans="1:75" s="20" customFormat="1" ht="34.5" customHeight="1">
      <c r="A428" s="97"/>
      <c r="B428" s="78"/>
      <c r="C428" s="46"/>
      <c r="D428" s="46"/>
      <c r="E428" s="101"/>
      <c r="F428" s="46"/>
      <c r="G428" s="85"/>
      <c r="H428" s="84"/>
      <c r="I428" s="134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  <c r="AA428" s="153"/>
      <c r="AB428" s="153"/>
      <c r="AC428" s="153"/>
      <c r="AD428" s="153"/>
      <c r="AE428" s="153"/>
      <c r="AF428" s="153"/>
      <c r="AG428" s="153"/>
      <c r="AH428" s="153"/>
      <c r="AI428" s="153"/>
      <c r="AJ428" s="153"/>
      <c r="AK428" s="153"/>
      <c r="AL428" s="153"/>
      <c r="AM428" s="153"/>
      <c r="AN428" s="153"/>
      <c r="AO428" s="153"/>
      <c r="AP428" s="153"/>
      <c r="AQ428" s="153"/>
      <c r="AR428" s="153"/>
      <c r="AS428" s="153"/>
      <c r="AT428" s="153"/>
      <c r="AU428" s="153"/>
      <c r="AV428" s="153"/>
      <c r="AW428" s="153"/>
      <c r="AX428" s="153"/>
      <c r="AY428" s="153"/>
      <c r="AZ428" s="153"/>
      <c r="BA428" s="153"/>
      <c r="BB428" s="153"/>
      <c r="BC428" s="153"/>
      <c r="BD428" s="153"/>
      <c r="BE428" s="153"/>
      <c r="BF428" s="153"/>
      <c r="BG428" s="153"/>
      <c r="BH428" s="153"/>
      <c r="BI428" s="153"/>
      <c r="BJ428" s="153"/>
      <c r="BK428" s="153"/>
      <c r="BL428" s="153"/>
      <c r="BM428" s="153"/>
      <c r="BN428" s="153"/>
      <c r="BO428" s="153"/>
      <c r="BP428" s="153"/>
      <c r="BQ428" s="153"/>
      <c r="BR428" s="153"/>
      <c r="BS428" s="153"/>
      <c r="BT428" s="153"/>
      <c r="BU428" s="153"/>
      <c r="BV428" s="153"/>
      <c r="BW428" s="153"/>
    </row>
    <row r="429" spans="1:75" s="20" customFormat="1" ht="34.5" customHeight="1">
      <c r="A429" s="97"/>
      <c r="B429" s="78"/>
      <c r="C429" s="46"/>
      <c r="D429" s="46"/>
      <c r="E429" s="101"/>
      <c r="F429" s="46"/>
      <c r="G429" s="85"/>
      <c r="H429" s="84"/>
      <c r="I429" s="134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  <c r="AA429" s="153"/>
      <c r="AB429" s="153"/>
      <c r="AC429" s="153"/>
      <c r="AD429" s="153"/>
      <c r="AE429" s="153"/>
      <c r="AF429" s="153"/>
      <c r="AG429" s="153"/>
      <c r="AH429" s="153"/>
      <c r="AI429" s="153"/>
      <c r="AJ429" s="153"/>
      <c r="AK429" s="153"/>
      <c r="AL429" s="153"/>
      <c r="AM429" s="153"/>
      <c r="AN429" s="153"/>
      <c r="AO429" s="153"/>
      <c r="AP429" s="153"/>
      <c r="AQ429" s="153"/>
      <c r="AR429" s="153"/>
      <c r="AS429" s="153"/>
      <c r="AT429" s="153"/>
      <c r="AU429" s="153"/>
      <c r="AV429" s="153"/>
      <c r="AW429" s="153"/>
      <c r="AX429" s="153"/>
      <c r="AY429" s="153"/>
      <c r="AZ429" s="153"/>
      <c r="BA429" s="153"/>
      <c r="BB429" s="153"/>
      <c r="BC429" s="153"/>
      <c r="BD429" s="153"/>
      <c r="BE429" s="153"/>
      <c r="BF429" s="153"/>
      <c r="BG429" s="153"/>
      <c r="BH429" s="153"/>
      <c r="BI429" s="153"/>
      <c r="BJ429" s="153"/>
      <c r="BK429" s="153"/>
      <c r="BL429" s="153"/>
      <c r="BM429" s="153"/>
      <c r="BN429" s="153"/>
      <c r="BO429" s="153"/>
      <c r="BP429" s="153"/>
      <c r="BQ429" s="153"/>
      <c r="BR429" s="153"/>
      <c r="BS429" s="153"/>
      <c r="BT429" s="153"/>
      <c r="BU429" s="153"/>
      <c r="BV429" s="153"/>
      <c r="BW429" s="153"/>
    </row>
    <row r="430" spans="1:75" s="20" customFormat="1" ht="34.5" customHeight="1">
      <c r="A430" s="97"/>
      <c r="B430" s="78"/>
      <c r="C430" s="46"/>
      <c r="D430" s="46"/>
      <c r="E430" s="101"/>
      <c r="F430" s="46"/>
      <c r="G430" s="85"/>
      <c r="H430" s="84"/>
      <c r="I430" s="134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/>
      <c r="AG430" s="153"/>
      <c r="AH430" s="153"/>
      <c r="AI430" s="153"/>
      <c r="AJ430" s="153"/>
      <c r="AK430" s="153"/>
      <c r="AL430" s="153"/>
      <c r="AM430" s="153"/>
      <c r="AN430" s="153"/>
      <c r="AO430" s="153"/>
      <c r="AP430" s="153"/>
      <c r="AQ430" s="153"/>
      <c r="AR430" s="153"/>
      <c r="AS430" s="153"/>
      <c r="AT430" s="153"/>
      <c r="AU430" s="153"/>
      <c r="AV430" s="153"/>
      <c r="AW430" s="153"/>
      <c r="AX430" s="153"/>
      <c r="AY430" s="153"/>
      <c r="AZ430" s="153"/>
      <c r="BA430" s="153"/>
      <c r="BB430" s="153"/>
      <c r="BC430" s="153"/>
      <c r="BD430" s="153"/>
      <c r="BE430" s="153"/>
      <c r="BF430" s="153"/>
      <c r="BG430" s="153"/>
      <c r="BH430" s="153"/>
      <c r="BI430" s="153"/>
      <c r="BJ430" s="153"/>
      <c r="BK430" s="153"/>
      <c r="BL430" s="153"/>
      <c r="BM430" s="153"/>
      <c r="BN430" s="153"/>
      <c r="BO430" s="153"/>
      <c r="BP430" s="153"/>
      <c r="BQ430" s="153"/>
      <c r="BR430" s="153"/>
      <c r="BS430" s="153"/>
      <c r="BT430" s="153"/>
      <c r="BU430" s="153"/>
      <c r="BV430" s="153"/>
      <c r="BW430" s="153"/>
    </row>
    <row r="431" spans="1:75" s="20" customFormat="1" ht="34.5" customHeight="1">
      <c r="A431" s="97"/>
      <c r="B431" s="78"/>
      <c r="C431" s="46"/>
      <c r="D431" s="46"/>
      <c r="E431" s="101"/>
      <c r="F431" s="46"/>
      <c r="G431" s="85"/>
      <c r="H431" s="84"/>
      <c r="I431" s="134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  <c r="AA431" s="153"/>
      <c r="AB431" s="153"/>
      <c r="AC431" s="153"/>
      <c r="AD431" s="153"/>
      <c r="AE431" s="153"/>
      <c r="AF431" s="153"/>
      <c r="AG431" s="153"/>
      <c r="AH431" s="153"/>
      <c r="AI431" s="153"/>
      <c r="AJ431" s="153"/>
      <c r="AK431" s="153"/>
      <c r="AL431" s="153"/>
      <c r="AM431" s="153"/>
      <c r="AN431" s="153"/>
      <c r="AO431" s="153"/>
      <c r="AP431" s="153"/>
      <c r="AQ431" s="153"/>
      <c r="AR431" s="153"/>
      <c r="AS431" s="153"/>
      <c r="AT431" s="153"/>
      <c r="AU431" s="153"/>
      <c r="AV431" s="153"/>
      <c r="AW431" s="153"/>
      <c r="AX431" s="153"/>
      <c r="AY431" s="153"/>
      <c r="AZ431" s="153"/>
      <c r="BA431" s="153"/>
      <c r="BB431" s="153"/>
      <c r="BC431" s="153"/>
      <c r="BD431" s="153"/>
      <c r="BE431" s="153"/>
      <c r="BF431" s="153"/>
      <c r="BG431" s="153"/>
      <c r="BH431" s="153"/>
      <c r="BI431" s="153"/>
      <c r="BJ431" s="153"/>
      <c r="BK431" s="153"/>
      <c r="BL431" s="153"/>
      <c r="BM431" s="153"/>
      <c r="BN431" s="153"/>
      <c r="BO431" s="153"/>
      <c r="BP431" s="153"/>
      <c r="BQ431" s="153"/>
      <c r="BR431" s="153"/>
      <c r="BS431" s="153"/>
      <c r="BT431" s="153"/>
      <c r="BU431" s="153"/>
      <c r="BV431" s="153"/>
      <c r="BW431" s="153"/>
    </row>
    <row r="432" spans="1:75" s="20" customFormat="1" ht="34.5" customHeight="1">
      <c r="A432" s="97"/>
      <c r="B432" s="78"/>
      <c r="C432" s="46"/>
      <c r="D432" s="46"/>
      <c r="E432" s="101"/>
      <c r="F432" s="46"/>
      <c r="G432" s="85"/>
      <c r="H432" s="84"/>
      <c r="I432" s="134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/>
      <c r="AG432" s="153"/>
      <c r="AH432" s="153"/>
      <c r="AI432" s="153"/>
      <c r="AJ432" s="153"/>
      <c r="AK432" s="153"/>
      <c r="AL432" s="153"/>
      <c r="AM432" s="153"/>
      <c r="AN432" s="153"/>
      <c r="AO432" s="153"/>
      <c r="AP432" s="153"/>
      <c r="AQ432" s="153"/>
      <c r="AR432" s="153"/>
      <c r="AS432" s="153"/>
      <c r="AT432" s="153"/>
      <c r="AU432" s="153"/>
      <c r="AV432" s="153"/>
      <c r="AW432" s="153"/>
      <c r="AX432" s="153"/>
      <c r="AY432" s="153"/>
      <c r="AZ432" s="153"/>
      <c r="BA432" s="153"/>
      <c r="BB432" s="153"/>
      <c r="BC432" s="153"/>
      <c r="BD432" s="153"/>
      <c r="BE432" s="153"/>
      <c r="BF432" s="153"/>
      <c r="BG432" s="153"/>
      <c r="BH432" s="153"/>
      <c r="BI432" s="153"/>
      <c r="BJ432" s="153"/>
      <c r="BK432" s="153"/>
      <c r="BL432" s="153"/>
      <c r="BM432" s="153"/>
      <c r="BN432" s="153"/>
      <c r="BO432" s="153"/>
      <c r="BP432" s="153"/>
      <c r="BQ432" s="153"/>
      <c r="BR432" s="153"/>
      <c r="BS432" s="153"/>
      <c r="BT432" s="153"/>
      <c r="BU432" s="153"/>
      <c r="BV432" s="153"/>
      <c r="BW432" s="153"/>
    </row>
    <row r="433" spans="1:75" s="20" customFormat="1" ht="34.5" customHeight="1">
      <c r="A433" s="97"/>
      <c r="B433" s="78"/>
      <c r="C433" s="46"/>
      <c r="D433" s="46"/>
      <c r="E433" s="101"/>
      <c r="F433" s="46"/>
      <c r="G433" s="85"/>
      <c r="H433" s="84"/>
      <c r="I433" s="134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/>
      <c r="AG433" s="153"/>
      <c r="AH433" s="153"/>
      <c r="AI433" s="153"/>
      <c r="AJ433" s="153"/>
      <c r="AK433" s="153"/>
      <c r="AL433" s="153"/>
      <c r="AM433" s="153"/>
      <c r="AN433" s="153"/>
      <c r="AO433" s="153"/>
      <c r="AP433" s="153"/>
      <c r="AQ433" s="153"/>
      <c r="AR433" s="153"/>
      <c r="AS433" s="153"/>
      <c r="AT433" s="153"/>
      <c r="AU433" s="153"/>
      <c r="AV433" s="153"/>
      <c r="AW433" s="153"/>
      <c r="AX433" s="153"/>
      <c r="AY433" s="153"/>
      <c r="AZ433" s="153"/>
      <c r="BA433" s="153"/>
      <c r="BB433" s="153"/>
      <c r="BC433" s="153"/>
      <c r="BD433" s="153"/>
      <c r="BE433" s="153"/>
      <c r="BF433" s="153"/>
      <c r="BG433" s="153"/>
      <c r="BH433" s="153"/>
      <c r="BI433" s="153"/>
      <c r="BJ433" s="153"/>
      <c r="BK433" s="153"/>
      <c r="BL433" s="153"/>
      <c r="BM433" s="153"/>
      <c r="BN433" s="153"/>
      <c r="BO433" s="153"/>
      <c r="BP433" s="153"/>
      <c r="BQ433" s="153"/>
      <c r="BR433" s="153"/>
      <c r="BS433" s="153"/>
      <c r="BT433" s="153"/>
      <c r="BU433" s="153"/>
      <c r="BV433" s="153"/>
      <c r="BW433" s="153"/>
    </row>
    <row r="434" spans="1:75" s="20" customFormat="1" ht="34.5" customHeight="1">
      <c r="A434" s="97"/>
      <c r="B434" s="78"/>
      <c r="C434" s="46"/>
      <c r="D434" s="46"/>
      <c r="E434" s="101"/>
      <c r="F434" s="46"/>
      <c r="G434" s="85"/>
      <c r="H434" s="84"/>
      <c r="I434" s="134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  <c r="AA434" s="153"/>
      <c r="AB434" s="153"/>
      <c r="AC434" s="153"/>
      <c r="AD434" s="153"/>
      <c r="AE434" s="153"/>
      <c r="AF434" s="153"/>
      <c r="AG434" s="153"/>
      <c r="AH434" s="153"/>
      <c r="AI434" s="153"/>
      <c r="AJ434" s="153"/>
      <c r="AK434" s="153"/>
      <c r="AL434" s="153"/>
      <c r="AM434" s="153"/>
      <c r="AN434" s="153"/>
      <c r="AO434" s="153"/>
      <c r="AP434" s="153"/>
      <c r="AQ434" s="153"/>
      <c r="AR434" s="153"/>
      <c r="AS434" s="153"/>
      <c r="AT434" s="153"/>
      <c r="AU434" s="153"/>
      <c r="AV434" s="153"/>
      <c r="AW434" s="153"/>
      <c r="AX434" s="153"/>
      <c r="AY434" s="153"/>
      <c r="AZ434" s="153"/>
      <c r="BA434" s="153"/>
      <c r="BB434" s="153"/>
      <c r="BC434" s="153"/>
      <c r="BD434" s="153"/>
      <c r="BE434" s="153"/>
      <c r="BF434" s="153"/>
      <c r="BG434" s="153"/>
      <c r="BH434" s="153"/>
      <c r="BI434" s="153"/>
      <c r="BJ434" s="153"/>
      <c r="BK434" s="153"/>
      <c r="BL434" s="153"/>
      <c r="BM434" s="153"/>
      <c r="BN434" s="153"/>
      <c r="BO434" s="153"/>
      <c r="BP434" s="153"/>
      <c r="BQ434" s="153"/>
      <c r="BR434" s="153"/>
      <c r="BS434" s="153"/>
      <c r="BT434" s="153"/>
      <c r="BU434" s="153"/>
      <c r="BV434" s="153"/>
      <c r="BW434" s="153"/>
    </row>
    <row r="435" spans="1:75" s="20" customFormat="1" ht="34.5" customHeight="1">
      <c r="A435" s="97"/>
      <c r="B435" s="78"/>
      <c r="C435" s="46"/>
      <c r="D435" s="46"/>
      <c r="E435" s="101"/>
      <c r="F435" s="46"/>
      <c r="G435" s="85"/>
      <c r="H435" s="84"/>
      <c r="I435" s="134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/>
      <c r="AG435" s="153"/>
      <c r="AH435" s="153"/>
      <c r="AI435" s="153"/>
      <c r="AJ435" s="153"/>
      <c r="AK435" s="153"/>
      <c r="AL435" s="153"/>
      <c r="AM435" s="153"/>
      <c r="AN435" s="153"/>
      <c r="AO435" s="153"/>
      <c r="AP435" s="153"/>
      <c r="AQ435" s="153"/>
      <c r="AR435" s="153"/>
      <c r="AS435" s="153"/>
      <c r="AT435" s="153"/>
      <c r="AU435" s="153"/>
      <c r="AV435" s="153"/>
      <c r="AW435" s="153"/>
      <c r="AX435" s="153"/>
      <c r="AY435" s="153"/>
      <c r="AZ435" s="153"/>
      <c r="BA435" s="153"/>
      <c r="BB435" s="153"/>
      <c r="BC435" s="153"/>
      <c r="BD435" s="153"/>
      <c r="BE435" s="153"/>
      <c r="BF435" s="153"/>
      <c r="BG435" s="153"/>
      <c r="BH435" s="153"/>
      <c r="BI435" s="153"/>
      <c r="BJ435" s="153"/>
      <c r="BK435" s="153"/>
      <c r="BL435" s="153"/>
      <c r="BM435" s="153"/>
      <c r="BN435" s="153"/>
      <c r="BO435" s="153"/>
      <c r="BP435" s="153"/>
      <c r="BQ435" s="153"/>
      <c r="BR435" s="153"/>
      <c r="BS435" s="153"/>
      <c r="BT435" s="153"/>
      <c r="BU435" s="153"/>
      <c r="BV435" s="153"/>
      <c r="BW435" s="153"/>
    </row>
    <row r="436" spans="1:75" s="20" customFormat="1" ht="34.5" customHeight="1">
      <c r="A436" s="97"/>
      <c r="B436" s="78"/>
      <c r="C436" s="46"/>
      <c r="D436" s="46"/>
      <c r="E436" s="101"/>
      <c r="F436" s="46"/>
      <c r="G436" s="85"/>
      <c r="H436" s="84"/>
      <c r="I436" s="134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3"/>
      <c r="AE436" s="153"/>
      <c r="AF436" s="153"/>
      <c r="AG436" s="153"/>
      <c r="AH436" s="153"/>
      <c r="AI436" s="153"/>
      <c r="AJ436" s="153"/>
      <c r="AK436" s="153"/>
      <c r="AL436" s="153"/>
      <c r="AM436" s="153"/>
      <c r="AN436" s="153"/>
      <c r="AO436" s="153"/>
      <c r="AP436" s="153"/>
      <c r="AQ436" s="153"/>
      <c r="AR436" s="153"/>
      <c r="AS436" s="153"/>
      <c r="AT436" s="153"/>
      <c r="AU436" s="153"/>
      <c r="AV436" s="153"/>
      <c r="AW436" s="153"/>
      <c r="AX436" s="153"/>
      <c r="AY436" s="153"/>
      <c r="AZ436" s="153"/>
      <c r="BA436" s="153"/>
      <c r="BB436" s="153"/>
      <c r="BC436" s="153"/>
      <c r="BD436" s="153"/>
      <c r="BE436" s="153"/>
      <c r="BF436" s="153"/>
      <c r="BG436" s="153"/>
      <c r="BH436" s="153"/>
      <c r="BI436" s="153"/>
      <c r="BJ436" s="153"/>
      <c r="BK436" s="153"/>
      <c r="BL436" s="153"/>
      <c r="BM436" s="153"/>
      <c r="BN436" s="153"/>
      <c r="BO436" s="153"/>
      <c r="BP436" s="153"/>
      <c r="BQ436" s="153"/>
      <c r="BR436" s="153"/>
      <c r="BS436" s="153"/>
      <c r="BT436" s="153"/>
      <c r="BU436" s="153"/>
      <c r="BV436" s="153"/>
      <c r="BW436" s="153"/>
    </row>
    <row r="437" spans="1:75" s="20" customFormat="1" ht="34.5" customHeight="1">
      <c r="A437" s="97"/>
      <c r="B437" s="78"/>
      <c r="C437" s="46"/>
      <c r="D437" s="46"/>
      <c r="E437" s="101"/>
      <c r="F437" s="46"/>
      <c r="G437" s="85"/>
      <c r="H437" s="84"/>
      <c r="I437" s="134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3"/>
      <c r="AE437" s="153"/>
      <c r="AF437" s="153"/>
      <c r="AG437" s="153"/>
      <c r="AH437" s="153"/>
      <c r="AI437" s="153"/>
      <c r="AJ437" s="153"/>
      <c r="AK437" s="153"/>
      <c r="AL437" s="153"/>
      <c r="AM437" s="153"/>
      <c r="AN437" s="153"/>
      <c r="AO437" s="153"/>
      <c r="AP437" s="153"/>
      <c r="AQ437" s="153"/>
      <c r="AR437" s="153"/>
      <c r="AS437" s="153"/>
      <c r="AT437" s="153"/>
      <c r="AU437" s="153"/>
      <c r="AV437" s="153"/>
      <c r="AW437" s="153"/>
      <c r="AX437" s="153"/>
      <c r="AY437" s="153"/>
      <c r="AZ437" s="153"/>
      <c r="BA437" s="153"/>
      <c r="BB437" s="153"/>
      <c r="BC437" s="153"/>
      <c r="BD437" s="153"/>
      <c r="BE437" s="153"/>
      <c r="BF437" s="153"/>
      <c r="BG437" s="153"/>
      <c r="BH437" s="153"/>
      <c r="BI437" s="153"/>
      <c r="BJ437" s="153"/>
      <c r="BK437" s="153"/>
      <c r="BL437" s="153"/>
      <c r="BM437" s="153"/>
      <c r="BN437" s="153"/>
      <c r="BO437" s="153"/>
      <c r="BP437" s="153"/>
      <c r="BQ437" s="153"/>
      <c r="BR437" s="153"/>
      <c r="BS437" s="153"/>
      <c r="BT437" s="153"/>
      <c r="BU437" s="153"/>
      <c r="BV437" s="153"/>
      <c r="BW437" s="153"/>
    </row>
    <row r="438" spans="1:75" s="20" customFormat="1" ht="34.5" customHeight="1">
      <c r="A438" s="97"/>
      <c r="B438" s="78"/>
      <c r="C438" s="46"/>
      <c r="D438" s="46"/>
      <c r="E438" s="101"/>
      <c r="F438" s="46"/>
      <c r="G438" s="104"/>
      <c r="H438" s="84"/>
      <c r="I438" s="134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  <c r="AA438" s="153"/>
      <c r="AB438" s="153"/>
      <c r="AC438" s="153"/>
      <c r="AD438" s="153"/>
      <c r="AE438" s="153"/>
      <c r="AF438" s="153"/>
      <c r="AG438" s="153"/>
      <c r="AH438" s="153"/>
      <c r="AI438" s="153"/>
      <c r="AJ438" s="153"/>
      <c r="AK438" s="153"/>
      <c r="AL438" s="153"/>
      <c r="AM438" s="153"/>
      <c r="AN438" s="153"/>
      <c r="AO438" s="153"/>
      <c r="AP438" s="153"/>
      <c r="AQ438" s="153"/>
      <c r="AR438" s="153"/>
      <c r="AS438" s="153"/>
      <c r="AT438" s="153"/>
      <c r="AU438" s="153"/>
      <c r="AV438" s="153"/>
      <c r="AW438" s="153"/>
      <c r="AX438" s="153"/>
      <c r="AY438" s="153"/>
      <c r="AZ438" s="153"/>
      <c r="BA438" s="153"/>
      <c r="BB438" s="153"/>
      <c r="BC438" s="153"/>
      <c r="BD438" s="153"/>
      <c r="BE438" s="153"/>
      <c r="BF438" s="153"/>
      <c r="BG438" s="153"/>
      <c r="BH438" s="153"/>
      <c r="BI438" s="153"/>
      <c r="BJ438" s="153"/>
      <c r="BK438" s="153"/>
      <c r="BL438" s="153"/>
      <c r="BM438" s="153"/>
      <c r="BN438" s="153"/>
      <c r="BO438" s="153"/>
      <c r="BP438" s="153"/>
      <c r="BQ438" s="153"/>
      <c r="BR438" s="153"/>
      <c r="BS438" s="153"/>
      <c r="BT438" s="153"/>
      <c r="BU438" s="153"/>
      <c r="BV438" s="153"/>
      <c r="BW438" s="153"/>
    </row>
    <row r="439" spans="1:75" s="20" customFormat="1" ht="34.5" customHeight="1">
      <c r="A439" s="97"/>
      <c r="B439" s="78"/>
      <c r="C439" s="46"/>
      <c r="D439" s="46"/>
      <c r="E439" s="101"/>
      <c r="F439" s="46"/>
      <c r="G439" s="104"/>
      <c r="H439" s="84"/>
      <c r="I439" s="134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  <c r="AA439" s="153"/>
      <c r="AB439" s="153"/>
      <c r="AC439" s="153"/>
      <c r="AD439" s="153"/>
      <c r="AE439" s="153"/>
      <c r="AF439" s="153"/>
      <c r="AG439" s="153"/>
      <c r="AH439" s="153"/>
      <c r="AI439" s="153"/>
      <c r="AJ439" s="153"/>
      <c r="AK439" s="153"/>
      <c r="AL439" s="153"/>
      <c r="AM439" s="153"/>
      <c r="AN439" s="153"/>
      <c r="AO439" s="153"/>
      <c r="AP439" s="153"/>
      <c r="AQ439" s="153"/>
      <c r="AR439" s="153"/>
      <c r="AS439" s="153"/>
      <c r="AT439" s="153"/>
      <c r="AU439" s="153"/>
      <c r="AV439" s="153"/>
      <c r="AW439" s="153"/>
      <c r="AX439" s="153"/>
      <c r="AY439" s="153"/>
      <c r="AZ439" s="153"/>
      <c r="BA439" s="153"/>
      <c r="BB439" s="153"/>
      <c r="BC439" s="153"/>
      <c r="BD439" s="153"/>
      <c r="BE439" s="153"/>
      <c r="BF439" s="153"/>
      <c r="BG439" s="153"/>
      <c r="BH439" s="153"/>
      <c r="BI439" s="153"/>
      <c r="BJ439" s="153"/>
      <c r="BK439" s="153"/>
      <c r="BL439" s="153"/>
      <c r="BM439" s="153"/>
      <c r="BN439" s="153"/>
      <c r="BO439" s="153"/>
      <c r="BP439" s="153"/>
      <c r="BQ439" s="153"/>
      <c r="BR439" s="153"/>
      <c r="BS439" s="153"/>
      <c r="BT439" s="153"/>
      <c r="BU439" s="153"/>
      <c r="BV439" s="153"/>
      <c r="BW439" s="153"/>
    </row>
    <row r="440" spans="1:75" s="20" customFormat="1" ht="34.5" customHeight="1">
      <c r="A440" s="97"/>
      <c r="B440" s="78"/>
      <c r="C440" s="46"/>
      <c r="D440" s="46"/>
      <c r="E440" s="101"/>
      <c r="F440" s="46"/>
      <c r="G440" s="104"/>
      <c r="H440" s="84"/>
      <c r="I440" s="134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  <c r="AA440" s="153"/>
      <c r="AB440" s="153"/>
      <c r="AC440" s="153"/>
      <c r="AD440" s="153"/>
      <c r="AE440" s="153"/>
      <c r="AF440" s="153"/>
      <c r="AG440" s="153"/>
      <c r="AH440" s="153"/>
      <c r="AI440" s="153"/>
      <c r="AJ440" s="153"/>
      <c r="AK440" s="153"/>
      <c r="AL440" s="153"/>
      <c r="AM440" s="153"/>
      <c r="AN440" s="153"/>
      <c r="AO440" s="153"/>
      <c r="AP440" s="153"/>
      <c r="AQ440" s="153"/>
      <c r="AR440" s="153"/>
      <c r="AS440" s="153"/>
      <c r="AT440" s="153"/>
      <c r="AU440" s="153"/>
      <c r="AV440" s="153"/>
      <c r="AW440" s="153"/>
      <c r="AX440" s="153"/>
      <c r="AY440" s="153"/>
      <c r="AZ440" s="153"/>
      <c r="BA440" s="153"/>
      <c r="BB440" s="153"/>
      <c r="BC440" s="153"/>
      <c r="BD440" s="153"/>
      <c r="BE440" s="153"/>
      <c r="BF440" s="153"/>
      <c r="BG440" s="153"/>
      <c r="BH440" s="153"/>
      <c r="BI440" s="153"/>
      <c r="BJ440" s="153"/>
      <c r="BK440" s="153"/>
      <c r="BL440" s="153"/>
      <c r="BM440" s="153"/>
      <c r="BN440" s="153"/>
      <c r="BO440" s="153"/>
      <c r="BP440" s="153"/>
      <c r="BQ440" s="153"/>
      <c r="BR440" s="153"/>
      <c r="BS440" s="153"/>
      <c r="BT440" s="153"/>
      <c r="BU440" s="153"/>
      <c r="BV440" s="153"/>
      <c r="BW440" s="153"/>
    </row>
    <row r="441" spans="1:75" s="20" customFormat="1" ht="34.5" customHeight="1">
      <c r="A441" s="97"/>
      <c r="B441" s="78"/>
      <c r="C441" s="46"/>
      <c r="D441" s="46"/>
      <c r="E441" s="101"/>
      <c r="F441" s="46"/>
      <c r="G441" s="104"/>
      <c r="H441" s="84"/>
      <c r="I441" s="134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  <c r="AA441" s="153"/>
      <c r="AB441" s="153"/>
      <c r="AC441" s="153"/>
      <c r="AD441" s="153"/>
      <c r="AE441" s="153"/>
      <c r="AF441" s="153"/>
      <c r="AG441" s="153"/>
      <c r="AH441" s="153"/>
      <c r="AI441" s="153"/>
      <c r="AJ441" s="153"/>
      <c r="AK441" s="153"/>
      <c r="AL441" s="153"/>
      <c r="AM441" s="153"/>
      <c r="AN441" s="153"/>
      <c r="AO441" s="153"/>
      <c r="AP441" s="153"/>
      <c r="AQ441" s="153"/>
      <c r="AR441" s="153"/>
      <c r="AS441" s="153"/>
      <c r="AT441" s="153"/>
      <c r="AU441" s="153"/>
      <c r="AV441" s="153"/>
      <c r="AW441" s="153"/>
      <c r="AX441" s="153"/>
      <c r="AY441" s="153"/>
      <c r="AZ441" s="153"/>
      <c r="BA441" s="153"/>
      <c r="BB441" s="153"/>
      <c r="BC441" s="153"/>
      <c r="BD441" s="153"/>
      <c r="BE441" s="153"/>
      <c r="BF441" s="153"/>
      <c r="BG441" s="153"/>
      <c r="BH441" s="153"/>
      <c r="BI441" s="153"/>
      <c r="BJ441" s="153"/>
      <c r="BK441" s="153"/>
      <c r="BL441" s="153"/>
      <c r="BM441" s="153"/>
      <c r="BN441" s="153"/>
      <c r="BO441" s="153"/>
      <c r="BP441" s="153"/>
      <c r="BQ441" s="153"/>
      <c r="BR441" s="153"/>
      <c r="BS441" s="153"/>
      <c r="BT441" s="153"/>
      <c r="BU441" s="153"/>
      <c r="BV441" s="153"/>
      <c r="BW441" s="153"/>
    </row>
    <row r="442" spans="1:75" s="20" customFormat="1" ht="34.5" customHeight="1">
      <c r="A442" s="97"/>
      <c r="B442" s="78"/>
      <c r="C442" s="46"/>
      <c r="D442" s="46"/>
      <c r="E442" s="101"/>
      <c r="F442" s="46"/>
      <c r="G442" s="104"/>
      <c r="H442" s="84"/>
      <c r="I442" s="134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  <c r="AA442" s="153"/>
      <c r="AB442" s="153"/>
      <c r="AC442" s="153"/>
      <c r="AD442" s="153"/>
      <c r="AE442" s="153"/>
      <c r="AF442" s="153"/>
      <c r="AG442" s="153"/>
      <c r="AH442" s="153"/>
      <c r="AI442" s="153"/>
      <c r="AJ442" s="153"/>
      <c r="AK442" s="153"/>
      <c r="AL442" s="153"/>
      <c r="AM442" s="153"/>
      <c r="AN442" s="153"/>
      <c r="AO442" s="153"/>
      <c r="AP442" s="153"/>
      <c r="AQ442" s="153"/>
      <c r="AR442" s="153"/>
      <c r="AS442" s="153"/>
      <c r="AT442" s="153"/>
      <c r="AU442" s="153"/>
      <c r="AV442" s="153"/>
      <c r="AW442" s="153"/>
      <c r="AX442" s="153"/>
      <c r="AY442" s="153"/>
      <c r="AZ442" s="153"/>
      <c r="BA442" s="153"/>
      <c r="BB442" s="153"/>
      <c r="BC442" s="153"/>
      <c r="BD442" s="153"/>
      <c r="BE442" s="153"/>
      <c r="BF442" s="153"/>
      <c r="BG442" s="153"/>
      <c r="BH442" s="153"/>
      <c r="BI442" s="153"/>
      <c r="BJ442" s="153"/>
      <c r="BK442" s="153"/>
      <c r="BL442" s="153"/>
      <c r="BM442" s="153"/>
      <c r="BN442" s="153"/>
      <c r="BO442" s="153"/>
      <c r="BP442" s="153"/>
      <c r="BQ442" s="153"/>
      <c r="BR442" s="153"/>
      <c r="BS442" s="153"/>
      <c r="BT442" s="153"/>
      <c r="BU442" s="153"/>
      <c r="BV442" s="153"/>
      <c r="BW442" s="153"/>
    </row>
    <row r="443" spans="1:75" s="20" customFormat="1" ht="34.5" customHeight="1">
      <c r="A443" s="97"/>
      <c r="B443" s="78"/>
      <c r="C443" s="46"/>
      <c r="D443" s="46"/>
      <c r="E443" s="101"/>
      <c r="F443" s="46"/>
      <c r="G443" s="104"/>
      <c r="H443" s="84"/>
      <c r="I443" s="134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3"/>
      <c r="AE443" s="153"/>
      <c r="AF443" s="153"/>
      <c r="AG443" s="153"/>
      <c r="AH443" s="153"/>
      <c r="AI443" s="153"/>
      <c r="AJ443" s="153"/>
      <c r="AK443" s="153"/>
      <c r="AL443" s="153"/>
      <c r="AM443" s="153"/>
      <c r="AN443" s="153"/>
      <c r="AO443" s="153"/>
      <c r="AP443" s="153"/>
      <c r="AQ443" s="153"/>
      <c r="AR443" s="153"/>
      <c r="AS443" s="153"/>
      <c r="AT443" s="153"/>
      <c r="AU443" s="153"/>
      <c r="AV443" s="153"/>
      <c r="AW443" s="153"/>
      <c r="AX443" s="153"/>
      <c r="AY443" s="153"/>
      <c r="AZ443" s="153"/>
      <c r="BA443" s="153"/>
      <c r="BB443" s="153"/>
      <c r="BC443" s="153"/>
      <c r="BD443" s="153"/>
      <c r="BE443" s="153"/>
      <c r="BF443" s="153"/>
      <c r="BG443" s="153"/>
      <c r="BH443" s="153"/>
      <c r="BI443" s="153"/>
      <c r="BJ443" s="153"/>
      <c r="BK443" s="153"/>
      <c r="BL443" s="153"/>
      <c r="BM443" s="153"/>
      <c r="BN443" s="153"/>
      <c r="BO443" s="153"/>
      <c r="BP443" s="153"/>
      <c r="BQ443" s="153"/>
      <c r="BR443" s="153"/>
      <c r="BS443" s="153"/>
      <c r="BT443" s="153"/>
      <c r="BU443" s="153"/>
      <c r="BV443" s="153"/>
      <c r="BW443" s="153"/>
    </row>
    <row r="444" spans="1:75" s="20" customFormat="1" ht="34.5" customHeight="1">
      <c r="A444" s="97"/>
      <c r="B444" s="78"/>
      <c r="C444" s="46"/>
      <c r="D444" s="46"/>
      <c r="E444" s="101"/>
      <c r="F444" s="46"/>
      <c r="G444" s="104"/>
      <c r="H444" s="84"/>
      <c r="I444" s="134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  <c r="AA444" s="153"/>
      <c r="AB444" s="153"/>
      <c r="AC444" s="153"/>
      <c r="AD444" s="153"/>
      <c r="AE444" s="153"/>
      <c r="AF444" s="153"/>
      <c r="AG444" s="153"/>
      <c r="AH444" s="153"/>
      <c r="AI444" s="153"/>
      <c r="AJ444" s="153"/>
      <c r="AK444" s="153"/>
      <c r="AL444" s="153"/>
      <c r="AM444" s="153"/>
      <c r="AN444" s="153"/>
      <c r="AO444" s="153"/>
      <c r="AP444" s="153"/>
      <c r="AQ444" s="153"/>
      <c r="AR444" s="153"/>
      <c r="AS444" s="153"/>
      <c r="AT444" s="153"/>
      <c r="AU444" s="153"/>
      <c r="AV444" s="153"/>
      <c r="AW444" s="153"/>
      <c r="AX444" s="153"/>
      <c r="AY444" s="153"/>
      <c r="AZ444" s="153"/>
      <c r="BA444" s="153"/>
      <c r="BB444" s="153"/>
      <c r="BC444" s="153"/>
      <c r="BD444" s="153"/>
      <c r="BE444" s="153"/>
      <c r="BF444" s="153"/>
      <c r="BG444" s="153"/>
      <c r="BH444" s="153"/>
      <c r="BI444" s="153"/>
      <c r="BJ444" s="153"/>
      <c r="BK444" s="153"/>
      <c r="BL444" s="153"/>
      <c r="BM444" s="153"/>
      <c r="BN444" s="153"/>
      <c r="BO444" s="153"/>
      <c r="BP444" s="153"/>
      <c r="BQ444" s="153"/>
      <c r="BR444" s="153"/>
      <c r="BS444" s="153"/>
      <c r="BT444" s="153"/>
      <c r="BU444" s="153"/>
      <c r="BV444" s="153"/>
      <c r="BW444" s="153"/>
    </row>
    <row r="445" spans="1:75" s="20" customFormat="1" ht="34.5" customHeight="1">
      <c r="A445" s="97"/>
      <c r="B445" s="78"/>
      <c r="C445" s="46"/>
      <c r="D445" s="46"/>
      <c r="E445" s="101"/>
      <c r="F445" s="46"/>
      <c r="G445" s="104"/>
      <c r="H445" s="84"/>
      <c r="I445" s="134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  <c r="AA445" s="153"/>
      <c r="AB445" s="153"/>
      <c r="AC445" s="153"/>
      <c r="AD445" s="153"/>
      <c r="AE445" s="153"/>
      <c r="AF445" s="153"/>
      <c r="AG445" s="153"/>
      <c r="AH445" s="153"/>
      <c r="AI445" s="153"/>
      <c r="AJ445" s="153"/>
      <c r="AK445" s="153"/>
      <c r="AL445" s="153"/>
      <c r="AM445" s="153"/>
      <c r="AN445" s="153"/>
      <c r="AO445" s="153"/>
      <c r="AP445" s="153"/>
      <c r="AQ445" s="153"/>
      <c r="AR445" s="153"/>
      <c r="AS445" s="153"/>
      <c r="AT445" s="153"/>
      <c r="AU445" s="153"/>
      <c r="AV445" s="153"/>
      <c r="AW445" s="153"/>
      <c r="AX445" s="153"/>
      <c r="AY445" s="153"/>
      <c r="AZ445" s="153"/>
      <c r="BA445" s="153"/>
      <c r="BB445" s="153"/>
      <c r="BC445" s="153"/>
      <c r="BD445" s="153"/>
      <c r="BE445" s="153"/>
      <c r="BF445" s="153"/>
      <c r="BG445" s="153"/>
      <c r="BH445" s="153"/>
      <c r="BI445" s="153"/>
      <c r="BJ445" s="153"/>
      <c r="BK445" s="153"/>
      <c r="BL445" s="153"/>
      <c r="BM445" s="153"/>
      <c r="BN445" s="153"/>
      <c r="BO445" s="153"/>
      <c r="BP445" s="153"/>
      <c r="BQ445" s="153"/>
      <c r="BR445" s="153"/>
      <c r="BS445" s="153"/>
      <c r="BT445" s="153"/>
      <c r="BU445" s="153"/>
      <c r="BV445" s="153"/>
      <c r="BW445" s="153"/>
    </row>
    <row r="446" spans="1:75" s="20" customFormat="1" ht="34.5" customHeight="1">
      <c r="A446" s="97"/>
      <c r="B446" s="78"/>
      <c r="C446" s="46"/>
      <c r="D446" s="46"/>
      <c r="E446" s="101"/>
      <c r="F446" s="46"/>
      <c r="G446" s="104"/>
      <c r="H446" s="84"/>
      <c r="I446" s="134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  <c r="AA446" s="153"/>
      <c r="AB446" s="153"/>
      <c r="AC446" s="153"/>
      <c r="AD446" s="153"/>
      <c r="AE446" s="153"/>
      <c r="AF446" s="153"/>
      <c r="AG446" s="153"/>
      <c r="AH446" s="153"/>
      <c r="AI446" s="153"/>
      <c r="AJ446" s="153"/>
      <c r="AK446" s="153"/>
      <c r="AL446" s="153"/>
      <c r="AM446" s="153"/>
      <c r="AN446" s="153"/>
      <c r="AO446" s="153"/>
      <c r="AP446" s="153"/>
      <c r="AQ446" s="153"/>
      <c r="AR446" s="153"/>
      <c r="AS446" s="153"/>
      <c r="AT446" s="153"/>
      <c r="AU446" s="153"/>
      <c r="AV446" s="153"/>
      <c r="AW446" s="153"/>
      <c r="AX446" s="153"/>
      <c r="AY446" s="153"/>
      <c r="AZ446" s="153"/>
      <c r="BA446" s="153"/>
      <c r="BB446" s="153"/>
      <c r="BC446" s="153"/>
      <c r="BD446" s="153"/>
      <c r="BE446" s="153"/>
      <c r="BF446" s="153"/>
      <c r="BG446" s="153"/>
      <c r="BH446" s="153"/>
      <c r="BI446" s="153"/>
      <c r="BJ446" s="153"/>
      <c r="BK446" s="153"/>
      <c r="BL446" s="153"/>
      <c r="BM446" s="153"/>
      <c r="BN446" s="153"/>
      <c r="BO446" s="153"/>
      <c r="BP446" s="153"/>
      <c r="BQ446" s="153"/>
      <c r="BR446" s="153"/>
      <c r="BS446" s="153"/>
      <c r="BT446" s="153"/>
      <c r="BU446" s="153"/>
      <c r="BV446" s="153"/>
      <c r="BW446" s="153"/>
    </row>
    <row r="447" spans="1:75" s="20" customFormat="1" ht="34.5" customHeight="1">
      <c r="A447" s="97"/>
      <c r="B447" s="78"/>
      <c r="C447" s="46"/>
      <c r="D447" s="46"/>
      <c r="E447" s="101"/>
      <c r="F447" s="46"/>
      <c r="G447" s="104"/>
      <c r="H447" s="84"/>
      <c r="I447" s="134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  <c r="AA447" s="153"/>
      <c r="AB447" s="153"/>
      <c r="AC447" s="153"/>
      <c r="AD447" s="153"/>
      <c r="AE447" s="153"/>
      <c r="AF447" s="153"/>
      <c r="AG447" s="153"/>
      <c r="AH447" s="153"/>
      <c r="AI447" s="153"/>
      <c r="AJ447" s="153"/>
      <c r="AK447" s="153"/>
      <c r="AL447" s="153"/>
      <c r="AM447" s="153"/>
      <c r="AN447" s="153"/>
      <c r="AO447" s="153"/>
      <c r="AP447" s="153"/>
      <c r="AQ447" s="153"/>
      <c r="AR447" s="153"/>
      <c r="AS447" s="153"/>
      <c r="AT447" s="153"/>
      <c r="AU447" s="153"/>
      <c r="AV447" s="153"/>
      <c r="AW447" s="153"/>
      <c r="AX447" s="153"/>
      <c r="AY447" s="153"/>
      <c r="AZ447" s="153"/>
      <c r="BA447" s="153"/>
      <c r="BB447" s="153"/>
      <c r="BC447" s="153"/>
      <c r="BD447" s="153"/>
      <c r="BE447" s="153"/>
      <c r="BF447" s="153"/>
      <c r="BG447" s="153"/>
      <c r="BH447" s="153"/>
      <c r="BI447" s="153"/>
      <c r="BJ447" s="153"/>
      <c r="BK447" s="153"/>
      <c r="BL447" s="153"/>
      <c r="BM447" s="153"/>
      <c r="BN447" s="153"/>
      <c r="BO447" s="153"/>
      <c r="BP447" s="153"/>
      <c r="BQ447" s="153"/>
      <c r="BR447" s="153"/>
      <c r="BS447" s="153"/>
      <c r="BT447" s="153"/>
      <c r="BU447" s="153"/>
      <c r="BV447" s="153"/>
      <c r="BW447" s="153"/>
    </row>
    <row r="448" spans="1:75" s="20" customFormat="1" ht="34.5" customHeight="1">
      <c r="A448" s="97"/>
      <c r="B448" s="78"/>
      <c r="C448" s="46"/>
      <c r="D448" s="46"/>
      <c r="E448" s="101"/>
      <c r="F448" s="46"/>
      <c r="G448" s="66"/>
      <c r="H448" s="84"/>
      <c r="I448" s="134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  <c r="AA448" s="153"/>
      <c r="AB448" s="153"/>
      <c r="AC448" s="153"/>
      <c r="AD448" s="153"/>
      <c r="AE448" s="153"/>
      <c r="AF448" s="153"/>
      <c r="AG448" s="153"/>
      <c r="AH448" s="153"/>
      <c r="AI448" s="153"/>
      <c r="AJ448" s="153"/>
      <c r="AK448" s="153"/>
      <c r="AL448" s="153"/>
      <c r="AM448" s="153"/>
      <c r="AN448" s="153"/>
      <c r="AO448" s="153"/>
      <c r="AP448" s="153"/>
      <c r="AQ448" s="153"/>
      <c r="AR448" s="153"/>
      <c r="AS448" s="153"/>
      <c r="AT448" s="153"/>
      <c r="AU448" s="153"/>
      <c r="AV448" s="153"/>
      <c r="AW448" s="153"/>
      <c r="AX448" s="153"/>
      <c r="AY448" s="153"/>
      <c r="AZ448" s="153"/>
      <c r="BA448" s="153"/>
      <c r="BB448" s="153"/>
      <c r="BC448" s="153"/>
      <c r="BD448" s="153"/>
      <c r="BE448" s="153"/>
      <c r="BF448" s="153"/>
      <c r="BG448" s="153"/>
      <c r="BH448" s="153"/>
      <c r="BI448" s="153"/>
      <c r="BJ448" s="153"/>
      <c r="BK448" s="153"/>
      <c r="BL448" s="153"/>
      <c r="BM448" s="153"/>
      <c r="BN448" s="153"/>
      <c r="BO448" s="153"/>
      <c r="BP448" s="153"/>
      <c r="BQ448" s="153"/>
      <c r="BR448" s="153"/>
      <c r="BS448" s="153"/>
      <c r="BT448" s="153"/>
      <c r="BU448" s="153"/>
      <c r="BV448" s="153"/>
      <c r="BW448" s="153"/>
    </row>
    <row r="449" spans="1:75" s="20" customFormat="1" ht="34.5" customHeight="1">
      <c r="A449" s="97"/>
      <c r="B449" s="78"/>
      <c r="C449" s="46"/>
      <c r="D449" s="46"/>
      <c r="E449" s="101"/>
      <c r="F449" s="46"/>
      <c r="G449" s="47"/>
      <c r="H449" s="50"/>
      <c r="I449" s="134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  <c r="AA449" s="153"/>
      <c r="AB449" s="153"/>
      <c r="AC449" s="153"/>
      <c r="AD449" s="153"/>
      <c r="AE449" s="153"/>
      <c r="AF449" s="153"/>
      <c r="AG449" s="153"/>
      <c r="AH449" s="153"/>
      <c r="AI449" s="153"/>
      <c r="AJ449" s="153"/>
      <c r="AK449" s="153"/>
      <c r="AL449" s="153"/>
      <c r="AM449" s="153"/>
      <c r="AN449" s="153"/>
      <c r="AO449" s="153"/>
      <c r="AP449" s="153"/>
      <c r="AQ449" s="153"/>
      <c r="AR449" s="153"/>
      <c r="AS449" s="153"/>
      <c r="AT449" s="153"/>
      <c r="AU449" s="153"/>
      <c r="AV449" s="153"/>
      <c r="AW449" s="153"/>
      <c r="AX449" s="153"/>
      <c r="AY449" s="153"/>
      <c r="AZ449" s="153"/>
      <c r="BA449" s="153"/>
      <c r="BB449" s="153"/>
      <c r="BC449" s="153"/>
      <c r="BD449" s="153"/>
      <c r="BE449" s="153"/>
      <c r="BF449" s="153"/>
      <c r="BG449" s="153"/>
      <c r="BH449" s="153"/>
      <c r="BI449" s="153"/>
      <c r="BJ449" s="153"/>
      <c r="BK449" s="153"/>
      <c r="BL449" s="153"/>
      <c r="BM449" s="153"/>
      <c r="BN449" s="153"/>
      <c r="BO449" s="153"/>
      <c r="BP449" s="153"/>
      <c r="BQ449" s="153"/>
      <c r="BR449" s="153"/>
      <c r="BS449" s="153"/>
      <c r="BT449" s="153"/>
      <c r="BU449" s="153"/>
      <c r="BV449" s="153"/>
      <c r="BW449" s="153"/>
    </row>
    <row r="450" spans="1:75" s="20" customFormat="1" ht="34.5" customHeight="1">
      <c r="A450" s="97"/>
      <c r="B450" s="78"/>
      <c r="C450" s="46"/>
      <c r="D450" s="46"/>
      <c r="E450" s="101"/>
      <c r="F450" s="46"/>
      <c r="G450" s="47"/>
      <c r="H450" s="50"/>
      <c r="I450" s="134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  <c r="AA450" s="153"/>
      <c r="AB450" s="153"/>
      <c r="AC450" s="153"/>
      <c r="AD450" s="153"/>
      <c r="AE450" s="153"/>
      <c r="AF450" s="153"/>
      <c r="AG450" s="153"/>
      <c r="AH450" s="153"/>
      <c r="AI450" s="153"/>
      <c r="AJ450" s="153"/>
      <c r="AK450" s="153"/>
      <c r="AL450" s="153"/>
      <c r="AM450" s="153"/>
      <c r="AN450" s="153"/>
      <c r="AO450" s="153"/>
      <c r="AP450" s="153"/>
      <c r="AQ450" s="153"/>
      <c r="AR450" s="153"/>
      <c r="AS450" s="153"/>
      <c r="AT450" s="153"/>
      <c r="AU450" s="153"/>
      <c r="AV450" s="153"/>
      <c r="AW450" s="153"/>
      <c r="AX450" s="153"/>
      <c r="AY450" s="153"/>
      <c r="AZ450" s="153"/>
      <c r="BA450" s="153"/>
      <c r="BB450" s="153"/>
      <c r="BC450" s="153"/>
      <c r="BD450" s="153"/>
      <c r="BE450" s="153"/>
      <c r="BF450" s="153"/>
      <c r="BG450" s="153"/>
      <c r="BH450" s="153"/>
      <c r="BI450" s="153"/>
      <c r="BJ450" s="153"/>
      <c r="BK450" s="153"/>
      <c r="BL450" s="153"/>
      <c r="BM450" s="153"/>
      <c r="BN450" s="153"/>
      <c r="BO450" s="153"/>
      <c r="BP450" s="153"/>
      <c r="BQ450" s="153"/>
      <c r="BR450" s="153"/>
      <c r="BS450" s="153"/>
      <c r="BT450" s="153"/>
      <c r="BU450" s="153"/>
      <c r="BV450" s="153"/>
      <c r="BW450" s="153"/>
    </row>
    <row r="451" spans="1:75" s="20" customFormat="1" ht="34.5" customHeight="1">
      <c r="A451" s="97"/>
      <c r="B451" s="78"/>
      <c r="C451" s="46"/>
      <c r="D451" s="46"/>
      <c r="E451" s="101"/>
      <c r="F451" s="46"/>
      <c r="G451" s="47"/>
      <c r="H451" s="50"/>
      <c r="I451" s="134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  <c r="AA451" s="153"/>
      <c r="AB451" s="153"/>
      <c r="AC451" s="153"/>
      <c r="AD451" s="153"/>
      <c r="AE451" s="153"/>
      <c r="AF451" s="153"/>
      <c r="AG451" s="153"/>
      <c r="AH451" s="153"/>
      <c r="AI451" s="153"/>
      <c r="AJ451" s="153"/>
      <c r="AK451" s="153"/>
      <c r="AL451" s="153"/>
      <c r="AM451" s="153"/>
      <c r="AN451" s="153"/>
      <c r="AO451" s="153"/>
      <c r="AP451" s="153"/>
      <c r="AQ451" s="153"/>
      <c r="AR451" s="153"/>
      <c r="AS451" s="153"/>
      <c r="AT451" s="153"/>
      <c r="AU451" s="153"/>
      <c r="AV451" s="153"/>
      <c r="AW451" s="153"/>
      <c r="AX451" s="153"/>
      <c r="AY451" s="153"/>
      <c r="AZ451" s="153"/>
      <c r="BA451" s="153"/>
      <c r="BB451" s="153"/>
      <c r="BC451" s="153"/>
      <c r="BD451" s="153"/>
      <c r="BE451" s="153"/>
      <c r="BF451" s="153"/>
      <c r="BG451" s="153"/>
      <c r="BH451" s="153"/>
      <c r="BI451" s="153"/>
      <c r="BJ451" s="153"/>
      <c r="BK451" s="153"/>
      <c r="BL451" s="153"/>
      <c r="BM451" s="153"/>
      <c r="BN451" s="153"/>
      <c r="BO451" s="153"/>
      <c r="BP451" s="153"/>
      <c r="BQ451" s="153"/>
      <c r="BR451" s="153"/>
      <c r="BS451" s="153"/>
      <c r="BT451" s="153"/>
      <c r="BU451" s="153"/>
      <c r="BV451" s="153"/>
      <c r="BW451" s="153"/>
    </row>
    <row r="452" spans="1:75" s="20" customFormat="1" ht="34.5" customHeight="1">
      <c r="A452" s="97"/>
      <c r="B452" s="78"/>
      <c r="C452" s="46"/>
      <c r="D452" s="46"/>
      <c r="E452" s="101"/>
      <c r="F452" s="46"/>
      <c r="G452" s="47"/>
      <c r="H452" s="50"/>
      <c r="I452" s="134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/>
      <c r="AG452" s="153"/>
      <c r="AH452" s="153"/>
      <c r="AI452" s="153"/>
      <c r="AJ452" s="153"/>
      <c r="AK452" s="153"/>
      <c r="AL452" s="153"/>
      <c r="AM452" s="153"/>
      <c r="AN452" s="153"/>
      <c r="AO452" s="153"/>
      <c r="AP452" s="153"/>
      <c r="AQ452" s="153"/>
      <c r="AR452" s="153"/>
      <c r="AS452" s="153"/>
      <c r="AT452" s="153"/>
      <c r="AU452" s="153"/>
      <c r="AV452" s="153"/>
      <c r="AW452" s="153"/>
      <c r="AX452" s="153"/>
      <c r="AY452" s="153"/>
      <c r="AZ452" s="153"/>
      <c r="BA452" s="153"/>
      <c r="BB452" s="153"/>
      <c r="BC452" s="153"/>
      <c r="BD452" s="153"/>
      <c r="BE452" s="153"/>
      <c r="BF452" s="153"/>
      <c r="BG452" s="153"/>
      <c r="BH452" s="153"/>
      <c r="BI452" s="153"/>
      <c r="BJ452" s="153"/>
      <c r="BK452" s="153"/>
      <c r="BL452" s="153"/>
      <c r="BM452" s="153"/>
      <c r="BN452" s="153"/>
      <c r="BO452" s="153"/>
      <c r="BP452" s="153"/>
      <c r="BQ452" s="153"/>
      <c r="BR452" s="153"/>
      <c r="BS452" s="153"/>
      <c r="BT452" s="153"/>
      <c r="BU452" s="153"/>
      <c r="BV452" s="153"/>
      <c r="BW452" s="153"/>
    </row>
    <row r="453" spans="1:75" s="20" customFormat="1" ht="34.5" customHeight="1">
      <c r="A453" s="97"/>
      <c r="B453" s="78"/>
      <c r="C453" s="46"/>
      <c r="D453" s="46"/>
      <c r="E453" s="101"/>
      <c r="F453" s="46"/>
      <c r="G453" s="47"/>
      <c r="H453" s="50"/>
      <c r="I453" s="134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  <c r="AA453" s="153"/>
      <c r="AB453" s="153"/>
      <c r="AC453" s="153"/>
      <c r="AD453" s="153"/>
      <c r="AE453" s="153"/>
      <c r="AF453" s="153"/>
      <c r="AG453" s="153"/>
      <c r="AH453" s="153"/>
      <c r="AI453" s="153"/>
      <c r="AJ453" s="153"/>
      <c r="AK453" s="153"/>
      <c r="AL453" s="153"/>
      <c r="AM453" s="153"/>
      <c r="AN453" s="153"/>
      <c r="AO453" s="153"/>
      <c r="AP453" s="153"/>
      <c r="AQ453" s="153"/>
      <c r="AR453" s="153"/>
      <c r="AS453" s="153"/>
      <c r="AT453" s="153"/>
      <c r="AU453" s="153"/>
      <c r="AV453" s="153"/>
      <c r="AW453" s="153"/>
      <c r="AX453" s="153"/>
      <c r="AY453" s="153"/>
      <c r="AZ453" s="153"/>
      <c r="BA453" s="153"/>
      <c r="BB453" s="153"/>
      <c r="BC453" s="153"/>
      <c r="BD453" s="153"/>
      <c r="BE453" s="153"/>
      <c r="BF453" s="153"/>
      <c r="BG453" s="153"/>
      <c r="BH453" s="153"/>
      <c r="BI453" s="153"/>
      <c r="BJ453" s="153"/>
      <c r="BK453" s="153"/>
      <c r="BL453" s="153"/>
      <c r="BM453" s="153"/>
      <c r="BN453" s="153"/>
      <c r="BO453" s="153"/>
      <c r="BP453" s="153"/>
      <c r="BQ453" s="153"/>
      <c r="BR453" s="153"/>
      <c r="BS453" s="153"/>
      <c r="BT453" s="153"/>
      <c r="BU453" s="153"/>
      <c r="BV453" s="153"/>
      <c r="BW453" s="153"/>
    </row>
    <row r="454" spans="1:75" s="20" customFormat="1" ht="34.5" customHeight="1">
      <c r="A454" s="97"/>
      <c r="B454" s="78"/>
      <c r="C454" s="46"/>
      <c r="D454" s="46"/>
      <c r="E454" s="101"/>
      <c r="F454" s="46"/>
      <c r="G454" s="47"/>
      <c r="H454" s="50"/>
      <c r="I454" s="134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  <c r="AA454" s="153"/>
      <c r="AB454" s="153"/>
      <c r="AC454" s="153"/>
      <c r="AD454" s="153"/>
      <c r="AE454" s="153"/>
      <c r="AF454" s="153"/>
      <c r="AG454" s="153"/>
      <c r="AH454" s="153"/>
      <c r="AI454" s="153"/>
      <c r="AJ454" s="153"/>
      <c r="AK454" s="153"/>
      <c r="AL454" s="153"/>
      <c r="AM454" s="153"/>
      <c r="AN454" s="153"/>
      <c r="AO454" s="153"/>
      <c r="AP454" s="153"/>
      <c r="AQ454" s="153"/>
      <c r="AR454" s="153"/>
      <c r="AS454" s="153"/>
      <c r="AT454" s="153"/>
      <c r="AU454" s="153"/>
      <c r="AV454" s="153"/>
      <c r="AW454" s="153"/>
      <c r="AX454" s="153"/>
      <c r="AY454" s="153"/>
      <c r="AZ454" s="153"/>
      <c r="BA454" s="153"/>
      <c r="BB454" s="153"/>
      <c r="BC454" s="153"/>
      <c r="BD454" s="153"/>
      <c r="BE454" s="153"/>
      <c r="BF454" s="153"/>
      <c r="BG454" s="153"/>
      <c r="BH454" s="153"/>
      <c r="BI454" s="153"/>
      <c r="BJ454" s="153"/>
      <c r="BK454" s="153"/>
      <c r="BL454" s="153"/>
      <c r="BM454" s="153"/>
      <c r="BN454" s="153"/>
      <c r="BO454" s="153"/>
      <c r="BP454" s="153"/>
      <c r="BQ454" s="153"/>
      <c r="BR454" s="153"/>
      <c r="BS454" s="153"/>
      <c r="BT454" s="153"/>
      <c r="BU454" s="153"/>
      <c r="BV454" s="153"/>
      <c r="BW454" s="153"/>
    </row>
    <row r="455" spans="1:75" s="20" customFormat="1" ht="34.5" customHeight="1">
      <c r="A455" s="97"/>
      <c r="B455" s="78"/>
      <c r="C455" s="46"/>
      <c r="D455" s="46"/>
      <c r="E455" s="101"/>
      <c r="F455" s="46"/>
      <c r="G455" s="47"/>
      <c r="H455" s="50"/>
      <c r="I455" s="134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  <c r="AA455" s="153"/>
      <c r="AB455" s="153"/>
      <c r="AC455" s="153"/>
      <c r="AD455" s="153"/>
      <c r="AE455" s="153"/>
      <c r="AF455" s="153"/>
      <c r="AG455" s="153"/>
      <c r="AH455" s="153"/>
      <c r="AI455" s="153"/>
      <c r="AJ455" s="153"/>
      <c r="AK455" s="153"/>
      <c r="AL455" s="153"/>
      <c r="AM455" s="153"/>
      <c r="AN455" s="153"/>
      <c r="AO455" s="153"/>
      <c r="AP455" s="153"/>
      <c r="AQ455" s="153"/>
      <c r="AR455" s="153"/>
      <c r="AS455" s="153"/>
      <c r="AT455" s="153"/>
      <c r="AU455" s="153"/>
      <c r="AV455" s="153"/>
      <c r="AW455" s="153"/>
      <c r="AX455" s="153"/>
      <c r="AY455" s="153"/>
      <c r="AZ455" s="153"/>
      <c r="BA455" s="153"/>
      <c r="BB455" s="153"/>
      <c r="BC455" s="153"/>
      <c r="BD455" s="153"/>
      <c r="BE455" s="153"/>
      <c r="BF455" s="153"/>
      <c r="BG455" s="153"/>
      <c r="BH455" s="153"/>
      <c r="BI455" s="153"/>
      <c r="BJ455" s="153"/>
      <c r="BK455" s="153"/>
      <c r="BL455" s="153"/>
      <c r="BM455" s="153"/>
      <c r="BN455" s="153"/>
      <c r="BO455" s="153"/>
      <c r="BP455" s="153"/>
      <c r="BQ455" s="153"/>
      <c r="BR455" s="153"/>
      <c r="BS455" s="153"/>
      <c r="BT455" s="153"/>
      <c r="BU455" s="153"/>
      <c r="BV455" s="153"/>
      <c r="BW455" s="153"/>
    </row>
    <row r="456" spans="1:75" s="20" customFormat="1" ht="34.5" customHeight="1">
      <c r="A456" s="97"/>
      <c r="B456" s="78"/>
      <c r="C456" s="46"/>
      <c r="D456" s="46"/>
      <c r="E456" s="101"/>
      <c r="F456" s="46"/>
      <c r="G456" s="47"/>
      <c r="H456" s="50"/>
      <c r="I456" s="134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  <c r="AA456" s="153"/>
      <c r="AB456" s="153"/>
      <c r="AC456" s="153"/>
      <c r="AD456" s="153"/>
      <c r="AE456" s="153"/>
      <c r="AF456" s="153"/>
      <c r="AG456" s="153"/>
      <c r="AH456" s="153"/>
      <c r="AI456" s="153"/>
      <c r="AJ456" s="153"/>
      <c r="AK456" s="153"/>
      <c r="AL456" s="153"/>
      <c r="AM456" s="153"/>
      <c r="AN456" s="153"/>
      <c r="AO456" s="153"/>
      <c r="AP456" s="153"/>
      <c r="AQ456" s="153"/>
      <c r="AR456" s="153"/>
      <c r="AS456" s="153"/>
      <c r="AT456" s="153"/>
      <c r="AU456" s="153"/>
      <c r="AV456" s="153"/>
      <c r="AW456" s="153"/>
      <c r="AX456" s="153"/>
      <c r="AY456" s="153"/>
      <c r="AZ456" s="153"/>
      <c r="BA456" s="153"/>
      <c r="BB456" s="153"/>
      <c r="BC456" s="153"/>
      <c r="BD456" s="153"/>
      <c r="BE456" s="153"/>
      <c r="BF456" s="153"/>
      <c r="BG456" s="153"/>
      <c r="BH456" s="153"/>
      <c r="BI456" s="153"/>
      <c r="BJ456" s="153"/>
      <c r="BK456" s="153"/>
      <c r="BL456" s="153"/>
      <c r="BM456" s="153"/>
      <c r="BN456" s="153"/>
      <c r="BO456" s="153"/>
      <c r="BP456" s="153"/>
      <c r="BQ456" s="153"/>
      <c r="BR456" s="153"/>
      <c r="BS456" s="153"/>
      <c r="BT456" s="153"/>
      <c r="BU456" s="153"/>
      <c r="BV456" s="153"/>
      <c r="BW456" s="153"/>
    </row>
    <row r="457" spans="1:75" s="20" customFormat="1" ht="34.5" customHeight="1">
      <c r="A457" s="97"/>
      <c r="B457" s="78"/>
      <c r="C457" s="46"/>
      <c r="D457" s="46"/>
      <c r="E457" s="101"/>
      <c r="F457" s="46"/>
      <c r="G457" s="47"/>
      <c r="H457" s="50"/>
      <c r="I457" s="134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  <c r="AA457" s="153"/>
      <c r="AB457" s="153"/>
      <c r="AC457" s="153"/>
      <c r="AD457" s="153"/>
      <c r="AE457" s="153"/>
      <c r="AF457" s="153"/>
      <c r="AG457" s="153"/>
      <c r="AH457" s="153"/>
      <c r="AI457" s="153"/>
      <c r="AJ457" s="153"/>
      <c r="AK457" s="153"/>
      <c r="AL457" s="153"/>
      <c r="AM457" s="153"/>
      <c r="AN457" s="153"/>
      <c r="AO457" s="153"/>
      <c r="AP457" s="153"/>
      <c r="AQ457" s="153"/>
      <c r="AR457" s="153"/>
      <c r="AS457" s="153"/>
      <c r="AT457" s="153"/>
      <c r="AU457" s="153"/>
      <c r="AV457" s="153"/>
      <c r="AW457" s="153"/>
      <c r="AX457" s="153"/>
      <c r="AY457" s="153"/>
      <c r="AZ457" s="153"/>
      <c r="BA457" s="153"/>
      <c r="BB457" s="153"/>
      <c r="BC457" s="153"/>
      <c r="BD457" s="153"/>
      <c r="BE457" s="153"/>
      <c r="BF457" s="153"/>
      <c r="BG457" s="153"/>
      <c r="BH457" s="153"/>
      <c r="BI457" s="153"/>
      <c r="BJ457" s="153"/>
      <c r="BK457" s="153"/>
      <c r="BL457" s="153"/>
      <c r="BM457" s="153"/>
      <c r="BN457" s="153"/>
      <c r="BO457" s="153"/>
      <c r="BP457" s="153"/>
      <c r="BQ457" s="153"/>
      <c r="BR457" s="153"/>
      <c r="BS457" s="153"/>
      <c r="BT457" s="153"/>
      <c r="BU457" s="153"/>
      <c r="BV457" s="153"/>
      <c r="BW457" s="153"/>
    </row>
    <row r="458" spans="1:75" s="20" customFormat="1" ht="34.5" customHeight="1">
      <c r="A458" s="97"/>
      <c r="B458" s="78"/>
      <c r="C458" s="46"/>
      <c r="D458" s="46"/>
      <c r="E458" s="101"/>
      <c r="F458" s="46"/>
      <c r="G458" s="47"/>
      <c r="H458" s="50"/>
      <c r="I458" s="134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  <c r="AA458" s="153"/>
      <c r="AB458" s="153"/>
      <c r="AC458" s="153"/>
      <c r="AD458" s="153"/>
      <c r="AE458" s="153"/>
      <c r="AF458" s="153"/>
      <c r="AG458" s="153"/>
      <c r="AH458" s="153"/>
      <c r="AI458" s="153"/>
      <c r="AJ458" s="153"/>
      <c r="AK458" s="153"/>
      <c r="AL458" s="153"/>
      <c r="AM458" s="153"/>
      <c r="AN458" s="153"/>
      <c r="AO458" s="153"/>
      <c r="AP458" s="153"/>
      <c r="AQ458" s="153"/>
      <c r="AR458" s="153"/>
      <c r="AS458" s="153"/>
      <c r="AT458" s="153"/>
      <c r="AU458" s="153"/>
      <c r="AV458" s="153"/>
      <c r="AW458" s="153"/>
      <c r="AX458" s="153"/>
      <c r="AY458" s="153"/>
      <c r="AZ458" s="153"/>
      <c r="BA458" s="153"/>
      <c r="BB458" s="153"/>
      <c r="BC458" s="153"/>
      <c r="BD458" s="153"/>
      <c r="BE458" s="153"/>
      <c r="BF458" s="153"/>
      <c r="BG458" s="153"/>
      <c r="BH458" s="153"/>
      <c r="BI458" s="153"/>
      <c r="BJ458" s="153"/>
      <c r="BK458" s="153"/>
      <c r="BL458" s="153"/>
      <c r="BM458" s="153"/>
      <c r="BN458" s="153"/>
      <c r="BO458" s="153"/>
      <c r="BP458" s="153"/>
      <c r="BQ458" s="153"/>
      <c r="BR458" s="153"/>
      <c r="BS458" s="153"/>
      <c r="BT458" s="153"/>
      <c r="BU458" s="153"/>
      <c r="BV458" s="153"/>
      <c r="BW458" s="153"/>
    </row>
    <row r="459" spans="1:75" s="20" customFormat="1" ht="34.5" customHeight="1">
      <c r="A459" s="97"/>
      <c r="B459" s="78"/>
      <c r="C459" s="46"/>
      <c r="D459" s="46"/>
      <c r="E459" s="101"/>
      <c r="F459" s="46"/>
      <c r="G459" s="47"/>
      <c r="H459" s="50"/>
      <c r="I459" s="134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  <c r="AA459" s="153"/>
      <c r="AB459" s="153"/>
      <c r="AC459" s="153"/>
      <c r="AD459" s="153"/>
      <c r="AE459" s="153"/>
      <c r="AF459" s="153"/>
      <c r="AG459" s="153"/>
      <c r="AH459" s="153"/>
      <c r="AI459" s="153"/>
      <c r="AJ459" s="153"/>
      <c r="AK459" s="153"/>
      <c r="AL459" s="153"/>
      <c r="AM459" s="153"/>
      <c r="AN459" s="153"/>
      <c r="AO459" s="153"/>
      <c r="AP459" s="153"/>
      <c r="AQ459" s="153"/>
      <c r="AR459" s="153"/>
      <c r="AS459" s="153"/>
      <c r="AT459" s="153"/>
      <c r="AU459" s="153"/>
      <c r="AV459" s="153"/>
      <c r="AW459" s="153"/>
      <c r="AX459" s="153"/>
      <c r="AY459" s="153"/>
      <c r="AZ459" s="153"/>
      <c r="BA459" s="153"/>
      <c r="BB459" s="153"/>
      <c r="BC459" s="153"/>
      <c r="BD459" s="153"/>
      <c r="BE459" s="153"/>
      <c r="BF459" s="153"/>
      <c r="BG459" s="153"/>
      <c r="BH459" s="153"/>
      <c r="BI459" s="153"/>
      <c r="BJ459" s="153"/>
      <c r="BK459" s="153"/>
      <c r="BL459" s="153"/>
      <c r="BM459" s="153"/>
      <c r="BN459" s="153"/>
      <c r="BO459" s="153"/>
      <c r="BP459" s="153"/>
      <c r="BQ459" s="153"/>
      <c r="BR459" s="153"/>
      <c r="BS459" s="153"/>
      <c r="BT459" s="153"/>
      <c r="BU459" s="153"/>
      <c r="BV459" s="153"/>
      <c r="BW459" s="153"/>
    </row>
    <row r="460" spans="1:75" s="20" customFormat="1" ht="34.5" customHeight="1">
      <c r="A460" s="97"/>
      <c r="B460" s="78"/>
      <c r="C460" s="46"/>
      <c r="D460" s="46"/>
      <c r="E460" s="101"/>
      <c r="F460" s="46"/>
      <c r="G460" s="47"/>
      <c r="H460" s="50"/>
      <c r="I460" s="134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  <c r="AA460" s="153"/>
      <c r="AB460" s="153"/>
      <c r="AC460" s="153"/>
      <c r="AD460" s="153"/>
      <c r="AE460" s="153"/>
      <c r="AF460" s="153"/>
      <c r="AG460" s="153"/>
      <c r="AH460" s="153"/>
      <c r="AI460" s="153"/>
      <c r="AJ460" s="153"/>
      <c r="AK460" s="153"/>
      <c r="AL460" s="153"/>
      <c r="AM460" s="153"/>
      <c r="AN460" s="153"/>
      <c r="AO460" s="153"/>
      <c r="AP460" s="153"/>
      <c r="AQ460" s="153"/>
      <c r="AR460" s="153"/>
      <c r="AS460" s="153"/>
      <c r="AT460" s="153"/>
      <c r="AU460" s="153"/>
      <c r="AV460" s="153"/>
      <c r="AW460" s="153"/>
      <c r="AX460" s="153"/>
      <c r="AY460" s="153"/>
      <c r="AZ460" s="153"/>
      <c r="BA460" s="153"/>
      <c r="BB460" s="153"/>
      <c r="BC460" s="153"/>
      <c r="BD460" s="153"/>
      <c r="BE460" s="153"/>
      <c r="BF460" s="153"/>
      <c r="BG460" s="153"/>
      <c r="BH460" s="153"/>
      <c r="BI460" s="153"/>
      <c r="BJ460" s="153"/>
      <c r="BK460" s="153"/>
      <c r="BL460" s="153"/>
      <c r="BM460" s="153"/>
      <c r="BN460" s="153"/>
      <c r="BO460" s="153"/>
      <c r="BP460" s="153"/>
      <c r="BQ460" s="153"/>
      <c r="BR460" s="153"/>
      <c r="BS460" s="153"/>
      <c r="BT460" s="153"/>
      <c r="BU460" s="153"/>
      <c r="BV460" s="153"/>
      <c r="BW460" s="153"/>
    </row>
    <row r="461" spans="1:75" s="20" customFormat="1" ht="34.5" customHeight="1">
      <c r="A461" s="97"/>
      <c r="B461" s="78"/>
      <c r="C461" s="46"/>
      <c r="D461" s="46"/>
      <c r="E461" s="101"/>
      <c r="F461" s="46"/>
      <c r="G461" s="47"/>
      <c r="H461" s="50"/>
      <c r="I461" s="134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  <c r="AA461" s="153"/>
      <c r="AB461" s="153"/>
      <c r="AC461" s="153"/>
      <c r="AD461" s="153"/>
      <c r="AE461" s="153"/>
      <c r="AF461" s="153"/>
      <c r="AG461" s="153"/>
      <c r="AH461" s="153"/>
      <c r="AI461" s="153"/>
      <c r="AJ461" s="153"/>
      <c r="AK461" s="153"/>
      <c r="AL461" s="153"/>
      <c r="AM461" s="153"/>
      <c r="AN461" s="153"/>
      <c r="AO461" s="153"/>
      <c r="AP461" s="153"/>
      <c r="AQ461" s="153"/>
      <c r="AR461" s="153"/>
      <c r="AS461" s="153"/>
      <c r="AT461" s="153"/>
      <c r="AU461" s="153"/>
      <c r="AV461" s="153"/>
      <c r="AW461" s="153"/>
      <c r="AX461" s="153"/>
      <c r="AY461" s="153"/>
      <c r="AZ461" s="153"/>
      <c r="BA461" s="153"/>
      <c r="BB461" s="153"/>
      <c r="BC461" s="153"/>
      <c r="BD461" s="153"/>
      <c r="BE461" s="153"/>
      <c r="BF461" s="153"/>
      <c r="BG461" s="153"/>
      <c r="BH461" s="153"/>
      <c r="BI461" s="153"/>
      <c r="BJ461" s="153"/>
      <c r="BK461" s="153"/>
      <c r="BL461" s="153"/>
      <c r="BM461" s="153"/>
      <c r="BN461" s="153"/>
      <c r="BO461" s="153"/>
      <c r="BP461" s="153"/>
      <c r="BQ461" s="153"/>
      <c r="BR461" s="153"/>
      <c r="BS461" s="153"/>
      <c r="BT461" s="153"/>
      <c r="BU461" s="153"/>
      <c r="BV461" s="153"/>
      <c r="BW461" s="153"/>
    </row>
    <row r="462" spans="1:75" s="20" customFormat="1" ht="34.5" customHeight="1">
      <c r="A462" s="97"/>
      <c r="B462" s="78"/>
      <c r="C462" s="46"/>
      <c r="D462" s="46"/>
      <c r="E462" s="101"/>
      <c r="F462" s="46"/>
      <c r="G462" s="47"/>
      <c r="H462" s="50"/>
      <c r="I462" s="134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  <c r="AA462" s="153"/>
      <c r="AB462" s="153"/>
      <c r="AC462" s="153"/>
      <c r="AD462" s="153"/>
      <c r="AE462" s="153"/>
      <c r="AF462" s="153"/>
      <c r="AG462" s="153"/>
      <c r="AH462" s="153"/>
      <c r="AI462" s="153"/>
      <c r="AJ462" s="153"/>
      <c r="AK462" s="153"/>
      <c r="AL462" s="153"/>
      <c r="AM462" s="153"/>
      <c r="AN462" s="153"/>
      <c r="AO462" s="153"/>
      <c r="AP462" s="153"/>
      <c r="AQ462" s="153"/>
      <c r="AR462" s="153"/>
      <c r="AS462" s="153"/>
      <c r="AT462" s="153"/>
      <c r="AU462" s="153"/>
      <c r="AV462" s="153"/>
      <c r="AW462" s="153"/>
      <c r="AX462" s="153"/>
      <c r="AY462" s="153"/>
      <c r="AZ462" s="153"/>
      <c r="BA462" s="153"/>
      <c r="BB462" s="153"/>
      <c r="BC462" s="153"/>
      <c r="BD462" s="153"/>
      <c r="BE462" s="153"/>
      <c r="BF462" s="153"/>
      <c r="BG462" s="153"/>
      <c r="BH462" s="153"/>
      <c r="BI462" s="153"/>
      <c r="BJ462" s="153"/>
      <c r="BK462" s="153"/>
      <c r="BL462" s="153"/>
      <c r="BM462" s="153"/>
      <c r="BN462" s="153"/>
      <c r="BO462" s="153"/>
      <c r="BP462" s="153"/>
      <c r="BQ462" s="153"/>
      <c r="BR462" s="153"/>
      <c r="BS462" s="153"/>
      <c r="BT462" s="153"/>
      <c r="BU462" s="153"/>
      <c r="BV462" s="153"/>
      <c r="BW462" s="153"/>
    </row>
    <row r="463" spans="1:75" s="20" customFormat="1" ht="34.5" customHeight="1">
      <c r="A463" s="97"/>
      <c r="B463" s="78"/>
      <c r="C463" s="46"/>
      <c r="D463" s="46"/>
      <c r="E463" s="101"/>
      <c r="F463" s="46"/>
      <c r="G463" s="47"/>
      <c r="H463" s="50"/>
      <c r="I463" s="134"/>
      <c r="J463" s="153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  <c r="AA463" s="153"/>
      <c r="AB463" s="153"/>
      <c r="AC463" s="153"/>
      <c r="AD463" s="153"/>
      <c r="AE463" s="153"/>
      <c r="AF463" s="153"/>
      <c r="AG463" s="153"/>
      <c r="AH463" s="153"/>
      <c r="AI463" s="153"/>
      <c r="AJ463" s="153"/>
      <c r="AK463" s="153"/>
      <c r="AL463" s="153"/>
      <c r="AM463" s="153"/>
      <c r="AN463" s="153"/>
      <c r="AO463" s="153"/>
      <c r="AP463" s="153"/>
      <c r="AQ463" s="153"/>
      <c r="AR463" s="153"/>
      <c r="AS463" s="153"/>
      <c r="AT463" s="153"/>
      <c r="AU463" s="153"/>
      <c r="AV463" s="153"/>
      <c r="AW463" s="153"/>
      <c r="AX463" s="153"/>
      <c r="AY463" s="153"/>
      <c r="AZ463" s="153"/>
      <c r="BA463" s="153"/>
      <c r="BB463" s="153"/>
      <c r="BC463" s="153"/>
      <c r="BD463" s="153"/>
      <c r="BE463" s="153"/>
      <c r="BF463" s="153"/>
      <c r="BG463" s="153"/>
      <c r="BH463" s="153"/>
      <c r="BI463" s="153"/>
      <c r="BJ463" s="153"/>
      <c r="BK463" s="153"/>
      <c r="BL463" s="153"/>
      <c r="BM463" s="153"/>
      <c r="BN463" s="153"/>
      <c r="BO463" s="153"/>
      <c r="BP463" s="153"/>
      <c r="BQ463" s="153"/>
      <c r="BR463" s="153"/>
      <c r="BS463" s="153"/>
      <c r="BT463" s="153"/>
      <c r="BU463" s="153"/>
      <c r="BV463" s="153"/>
      <c r="BW463" s="153"/>
    </row>
    <row r="464" spans="1:75" s="20" customFormat="1" ht="34.5" customHeight="1">
      <c r="A464" s="97"/>
      <c r="B464" s="78"/>
      <c r="C464" s="46"/>
      <c r="D464" s="46"/>
      <c r="E464" s="101"/>
      <c r="F464" s="46"/>
      <c r="G464" s="47"/>
      <c r="H464" s="50"/>
      <c r="I464" s="134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  <c r="AA464" s="153"/>
      <c r="AB464" s="153"/>
      <c r="AC464" s="153"/>
      <c r="AD464" s="153"/>
      <c r="AE464" s="153"/>
      <c r="AF464" s="153"/>
      <c r="AG464" s="153"/>
      <c r="AH464" s="153"/>
      <c r="AI464" s="153"/>
      <c r="AJ464" s="153"/>
      <c r="AK464" s="153"/>
      <c r="AL464" s="153"/>
      <c r="AM464" s="153"/>
      <c r="AN464" s="153"/>
      <c r="AO464" s="153"/>
      <c r="AP464" s="153"/>
      <c r="AQ464" s="153"/>
      <c r="AR464" s="153"/>
      <c r="AS464" s="153"/>
      <c r="AT464" s="153"/>
      <c r="AU464" s="153"/>
      <c r="AV464" s="153"/>
      <c r="AW464" s="153"/>
      <c r="AX464" s="153"/>
      <c r="AY464" s="153"/>
      <c r="AZ464" s="153"/>
      <c r="BA464" s="153"/>
      <c r="BB464" s="153"/>
      <c r="BC464" s="153"/>
      <c r="BD464" s="153"/>
      <c r="BE464" s="153"/>
      <c r="BF464" s="153"/>
      <c r="BG464" s="153"/>
      <c r="BH464" s="153"/>
      <c r="BI464" s="153"/>
      <c r="BJ464" s="153"/>
      <c r="BK464" s="153"/>
      <c r="BL464" s="153"/>
      <c r="BM464" s="153"/>
      <c r="BN464" s="153"/>
      <c r="BO464" s="153"/>
      <c r="BP464" s="153"/>
      <c r="BQ464" s="153"/>
      <c r="BR464" s="153"/>
      <c r="BS464" s="153"/>
      <c r="BT464" s="153"/>
      <c r="BU464" s="153"/>
      <c r="BV464" s="153"/>
      <c r="BW464" s="153"/>
    </row>
    <row r="465" spans="1:75" s="20" customFormat="1" ht="34.5" customHeight="1">
      <c r="A465" s="97"/>
      <c r="B465" s="78"/>
      <c r="C465" s="46"/>
      <c r="D465" s="46"/>
      <c r="E465" s="101"/>
      <c r="F465" s="46"/>
      <c r="G465" s="47"/>
      <c r="H465" s="50"/>
      <c r="I465" s="134"/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  <c r="AA465" s="153"/>
      <c r="AB465" s="153"/>
      <c r="AC465" s="153"/>
      <c r="AD465" s="153"/>
      <c r="AE465" s="153"/>
      <c r="AF465" s="153"/>
      <c r="AG465" s="153"/>
      <c r="AH465" s="153"/>
      <c r="AI465" s="153"/>
      <c r="AJ465" s="153"/>
      <c r="AK465" s="153"/>
      <c r="AL465" s="153"/>
      <c r="AM465" s="153"/>
      <c r="AN465" s="153"/>
      <c r="AO465" s="153"/>
      <c r="AP465" s="153"/>
      <c r="AQ465" s="153"/>
      <c r="AR465" s="153"/>
      <c r="AS465" s="153"/>
      <c r="AT465" s="153"/>
      <c r="AU465" s="153"/>
      <c r="AV465" s="153"/>
      <c r="AW465" s="153"/>
      <c r="AX465" s="153"/>
      <c r="AY465" s="153"/>
      <c r="AZ465" s="153"/>
      <c r="BA465" s="153"/>
      <c r="BB465" s="153"/>
      <c r="BC465" s="153"/>
      <c r="BD465" s="153"/>
      <c r="BE465" s="153"/>
      <c r="BF465" s="153"/>
      <c r="BG465" s="153"/>
      <c r="BH465" s="153"/>
      <c r="BI465" s="153"/>
      <c r="BJ465" s="153"/>
      <c r="BK465" s="153"/>
      <c r="BL465" s="153"/>
      <c r="BM465" s="153"/>
      <c r="BN465" s="153"/>
      <c r="BO465" s="153"/>
      <c r="BP465" s="153"/>
      <c r="BQ465" s="153"/>
      <c r="BR465" s="153"/>
      <c r="BS465" s="153"/>
      <c r="BT465" s="153"/>
      <c r="BU465" s="153"/>
      <c r="BV465" s="153"/>
      <c r="BW465" s="153"/>
    </row>
    <row r="466" spans="1:75" s="20" customFormat="1" ht="34.5" customHeight="1">
      <c r="A466" s="97"/>
      <c r="B466" s="78"/>
      <c r="C466" s="46"/>
      <c r="D466" s="46"/>
      <c r="E466" s="101"/>
      <c r="F466" s="46"/>
      <c r="G466" s="47"/>
      <c r="H466" s="50"/>
      <c r="I466" s="134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  <c r="AA466" s="153"/>
      <c r="AB466" s="153"/>
      <c r="AC466" s="153"/>
      <c r="AD466" s="153"/>
      <c r="AE466" s="153"/>
      <c r="AF466" s="153"/>
      <c r="AG466" s="153"/>
      <c r="AH466" s="153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153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</row>
    <row r="467" spans="1:75" s="20" customFormat="1" ht="34.5" customHeight="1">
      <c r="A467" s="97"/>
      <c r="B467" s="78"/>
      <c r="C467" s="46"/>
      <c r="D467" s="46"/>
      <c r="E467" s="101"/>
      <c r="F467" s="46"/>
      <c r="G467" s="47"/>
      <c r="H467" s="50"/>
      <c r="I467" s="134"/>
      <c r="J467" s="153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  <c r="AA467" s="153"/>
      <c r="AB467" s="153"/>
      <c r="AC467" s="153"/>
      <c r="AD467" s="153"/>
      <c r="AE467" s="153"/>
      <c r="AF467" s="153"/>
      <c r="AG467" s="153"/>
      <c r="AH467" s="153"/>
      <c r="AI467" s="153"/>
      <c r="AJ467" s="153"/>
      <c r="AK467" s="153"/>
      <c r="AL467" s="153"/>
      <c r="AM467" s="153"/>
      <c r="AN467" s="153"/>
      <c r="AO467" s="153"/>
      <c r="AP467" s="153"/>
      <c r="AQ467" s="153"/>
      <c r="AR467" s="153"/>
      <c r="AS467" s="153"/>
      <c r="AT467" s="153"/>
      <c r="AU467" s="153"/>
      <c r="AV467" s="153"/>
      <c r="AW467" s="153"/>
      <c r="AX467" s="153"/>
      <c r="AY467" s="153"/>
      <c r="AZ467" s="153"/>
      <c r="BA467" s="153"/>
      <c r="BB467" s="153"/>
      <c r="BC467" s="153"/>
      <c r="BD467" s="153"/>
      <c r="BE467" s="153"/>
      <c r="BF467" s="153"/>
      <c r="BG467" s="153"/>
      <c r="BH467" s="153"/>
      <c r="BI467" s="153"/>
      <c r="BJ467" s="153"/>
      <c r="BK467" s="153"/>
      <c r="BL467" s="153"/>
      <c r="BM467" s="153"/>
      <c r="BN467" s="153"/>
      <c r="BO467" s="153"/>
      <c r="BP467" s="153"/>
      <c r="BQ467" s="153"/>
      <c r="BR467" s="153"/>
      <c r="BS467" s="153"/>
      <c r="BT467" s="153"/>
      <c r="BU467" s="153"/>
      <c r="BV467" s="153"/>
      <c r="BW467" s="153"/>
    </row>
    <row r="468" spans="1:75" s="20" customFormat="1" ht="34.5" customHeight="1">
      <c r="A468" s="97"/>
      <c r="B468" s="78"/>
      <c r="C468" s="46"/>
      <c r="D468" s="46"/>
      <c r="E468" s="101"/>
      <c r="F468" s="46"/>
      <c r="G468" s="47"/>
      <c r="H468" s="50"/>
      <c r="I468" s="134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  <c r="AA468" s="153"/>
      <c r="AB468" s="153"/>
      <c r="AC468" s="153"/>
      <c r="AD468" s="153"/>
      <c r="AE468" s="153"/>
      <c r="AF468" s="153"/>
      <c r="AG468" s="153"/>
      <c r="AH468" s="153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153"/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53"/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</row>
    <row r="469" spans="1:75" s="20" customFormat="1" ht="34.5" customHeight="1">
      <c r="A469" s="97"/>
      <c r="B469" s="78"/>
      <c r="C469" s="46"/>
      <c r="D469" s="46"/>
      <c r="E469" s="101"/>
      <c r="F469" s="46"/>
      <c r="G469" s="47"/>
      <c r="H469" s="50"/>
      <c r="I469" s="134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  <c r="AA469" s="153"/>
      <c r="AB469" s="153"/>
      <c r="AC469" s="153"/>
      <c r="AD469" s="153"/>
      <c r="AE469" s="153"/>
      <c r="AF469" s="153"/>
      <c r="AG469" s="153"/>
      <c r="AH469" s="153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153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</row>
    <row r="470" spans="1:75" s="20" customFormat="1" ht="34.5" customHeight="1">
      <c r="A470" s="97"/>
      <c r="B470" s="78"/>
      <c r="C470" s="46"/>
      <c r="D470" s="46"/>
      <c r="E470" s="101"/>
      <c r="F470" s="46"/>
      <c r="G470" s="47"/>
      <c r="H470" s="50"/>
      <c r="I470" s="134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  <c r="AA470" s="153"/>
      <c r="AB470" s="153"/>
      <c r="AC470" s="153"/>
      <c r="AD470" s="153"/>
      <c r="AE470" s="153"/>
      <c r="AF470" s="153"/>
      <c r="AG470" s="153"/>
      <c r="AH470" s="153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153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</row>
    <row r="471" spans="1:75" s="20" customFormat="1" ht="34.5" customHeight="1">
      <c r="A471" s="97"/>
      <c r="B471" s="78"/>
      <c r="C471" s="46"/>
      <c r="D471" s="46"/>
      <c r="E471" s="101"/>
      <c r="F471" s="46"/>
      <c r="G471" s="47"/>
      <c r="H471" s="50"/>
      <c r="I471" s="134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  <c r="AA471" s="153"/>
      <c r="AB471" s="153"/>
      <c r="AC471" s="153"/>
      <c r="AD471" s="153"/>
      <c r="AE471" s="153"/>
      <c r="AF471" s="153"/>
      <c r="AG471" s="153"/>
      <c r="AH471" s="153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153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</row>
    <row r="472" spans="1:9" ht="14.25">
      <c r="A472" s="97"/>
      <c r="B472" s="78"/>
      <c r="C472" s="46"/>
      <c r="D472" s="46"/>
      <c r="F472" s="101"/>
      <c r="H472" s="50"/>
      <c r="I472" s="134"/>
    </row>
    <row r="473" spans="1:9" ht="14.25">
      <c r="A473" s="97"/>
      <c r="B473" s="78"/>
      <c r="C473" s="46"/>
      <c r="D473" s="46"/>
      <c r="F473" s="101"/>
      <c r="H473" s="50"/>
      <c r="I473" s="134"/>
    </row>
    <row r="474" spans="1:9" ht="14.25">
      <c r="A474" s="97"/>
      <c r="B474" s="78"/>
      <c r="C474" s="46"/>
      <c r="D474" s="46"/>
      <c r="F474" s="101"/>
      <c r="H474" s="50"/>
      <c r="I474" s="134"/>
    </row>
    <row r="475" spans="1:9" ht="52.5" customHeight="1">
      <c r="A475" s="97"/>
      <c r="B475" s="79"/>
      <c r="C475" s="78" t="s">
        <v>1707</v>
      </c>
      <c r="D475" s="101"/>
      <c r="F475" s="101"/>
      <c r="H475" s="50"/>
      <c r="I475" s="134"/>
    </row>
    <row r="476" spans="1:9" ht="14.25">
      <c r="A476" s="97"/>
      <c r="B476" s="79"/>
      <c r="C476" s="101"/>
      <c r="D476" s="101"/>
      <c r="F476" s="101"/>
      <c r="H476" s="50"/>
      <c r="I476" s="134"/>
    </row>
    <row r="477" spans="1:9" ht="14.25">
      <c r="A477" s="97"/>
      <c r="B477" s="79"/>
      <c r="C477" s="101"/>
      <c r="D477" s="101"/>
      <c r="F477" s="101"/>
      <c r="H477" s="50"/>
      <c r="I477" s="134"/>
    </row>
    <row r="478" spans="1:9" ht="14.25">
      <c r="A478" s="97"/>
      <c r="B478" s="79"/>
      <c r="C478" s="101"/>
      <c r="D478" s="101"/>
      <c r="F478" s="101"/>
      <c r="H478" s="50"/>
      <c r="I478" s="134"/>
    </row>
    <row r="479" spans="1:9" ht="14.25">
      <c r="A479" s="97"/>
      <c r="B479" s="79"/>
      <c r="C479" s="101"/>
      <c r="D479" s="101"/>
      <c r="F479" s="101"/>
      <c r="H479" s="50"/>
      <c r="I479" s="134"/>
    </row>
    <row r="480" spans="1:9" ht="14.25">
      <c r="A480" s="97"/>
      <c r="B480" s="79"/>
      <c r="C480" s="101"/>
      <c r="D480" s="101"/>
      <c r="F480" s="101"/>
      <c r="H480" s="50"/>
      <c r="I480" s="134"/>
    </row>
    <row r="481" spans="1:9" ht="14.25">
      <c r="A481" s="97"/>
      <c r="B481" s="79"/>
      <c r="C481" s="101"/>
      <c r="D481" s="101"/>
      <c r="F481" s="101"/>
      <c r="H481" s="50"/>
      <c r="I481" s="134"/>
    </row>
    <row r="482" spans="1:9" ht="14.25">
      <c r="A482" s="97"/>
      <c r="B482" s="79"/>
      <c r="C482" s="101"/>
      <c r="D482" s="101"/>
      <c r="F482" s="101"/>
      <c r="H482" s="50"/>
      <c r="I482" s="134"/>
    </row>
    <row r="483" spans="1:9" ht="14.25">
      <c r="A483" s="97"/>
      <c r="B483" s="79"/>
      <c r="C483" s="101"/>
      <c r="D483" s="101"/>
      <c r="F483" s="101"/>
      <c r="H483" s="50"/>
      <c r="I483" s="134"/>
    </row>
    <row r="484" spans="1:9" ht="14.25">
      <c r="A484" s="97"/>
      <c r="B484" s="79"/>
      <c r="C484" s="101"/>
      <c r="D484" s="101"/>
      <c r="F484" s="101"/>
      <c r="H484" s="50"/>
      <c r="I484" s="134"/>
    </row>
    <row r="485" spans="1:9" ht="14.25">
      <c r="A485" s="97"/>
      <c r="B485" s="79"/>
      <c r="C485" s="101"/>
      <c r="D485" s="101"/>
      <c r="F485" s="101"/>
      <c r="H485" s="50"/>
      <c r="I485" s="134"/>
    </row>
    <row r="486" spans="1:9" ht="14.25">
      <c r="A486" s="97"/>
      <c r="B486" s="79"/>
      <c r="C486" s="101"/>
      <c r="D486" s="101"/>
      <c r="F486" s="101"/>
      <c r="H486" s="50"/>
      <c r="I486" s="134"/>
    </row>
    <row r="487" spans="1:9" ht="14.25">
      <c r="A487" s="97"/>
      <c r="B487" s="79"/>
      <c r="C487" s="101"/>
      <c r="D487" s="101"/>
      <c r="F487" s="101"/>
      <c r="H487" s="50"/>
      <c r="I487" s="134"/>
    </row>
    <row r="488" spans="1:9" ht="14.25">
      <c r="A488" s="97"/>
      <c r="B488" s="79"/>
      <c r="C488" s="101"/>
      <c r="D488" s="101"/>
      <c r="F488" s="101"/>
      <c r="H488" s="50"/>
      <c r="I488" s="134"/>
    </row>
    <row r="489" spans="1:9" ht="14.25">
      <c r="A489" s="97"/>
      <c r="B489" s="79"/>
      <c r="C489" s="101"/>
      <c r="D489" s="101"/>
      <c r="F489" s="101"/>
      <c r="H489" s="50"/>
      <c r="I489" s="134"/>
    </row>
    <row r="490" spans="1:9" ht="14.25">
      <c r="A490" s="97"/>
      <c r="B490" s="79"/>
      <c r="C490" s="101"/>
      <c r="D490" s="101"/>
      <c r="F490" s="101"/>
      <c r="H490" s="50"/>
      <c r="I490" s="134"/>
    </row>
    <row r="491" spans="1:9" ht="14.25">
      <c r="A491" s="97"/>
      <c r="B491" s="79"/>
      <c r="C491" s="101"/>
      <c r="D491" s="101"/>
      <c r="F491" s="101"/>
      <c r="H491" s="50"/>
      <c r="I491" s="134"/>
    </row>
    <row r="492" spans="1:9" ht="14.25">
      <c r="A492" s="97"/>
      <c r="B492" s="79"/>
      <c r="C492" s="101"/>
      <c r="D492" s="101"/>
      <c r="F492" s="101"/>
      <c r="H492" s="50"/>
      <c r="I492" s="134"/>
    </row>
    <row r="493" spans="1:9" ht="14.25">
      <c r="A493" s="97"/>
      <c r="B493" s="79"/>
      <c r="C493" s="101"/>
      <c r="D493" s="101"/>
      <c r="F493" s="101"/>
      <c r="H493" s="50"/>
      <c r="I493" s="134"/>
    </row>
    <row r="494" spans="1:9" ht="14.25">
      <c r="A494" s="97"/>
      <c r="B494" s="79"/>
      <c r="C494" s="101"/>
      <c r="D494" s="101"/>
      <c r="F494" s="101"/>
      <c r="H494" s="50"/>
      <c r="I494" s="134"/>
    </row>
    <row r="495" spans="1:9" ht="14.25">
      <c r="A495" s="97"/>
      <c r="B495" s="79"/>
      <c r="C495" s="101"/>
      <c r="D495" s="101"/>
      <c r="F495" s="101"/>
      <c r="H495" s="50"/>
      <c r="I495" s="134"/>
    </row>
    <row r="496" spans="1:9" ht="14.25">
      <c r="A496" s="97"/>
      <c r="B496" s="79"/>
      <c r="C496" s="101"/>
      <c r="D496" s="101"/>
      <c r="F496" s="101"/>
      <c r="H496" s="50"/>
      <c r="I496" s="134"/>
    </row>
    <row r="497" spans="1:9" ht="14.25">
      <c r="A497" s="97"/>
      <c r="B497" s="79"/>
      <c r="C497" s="101"/>
      <c r="D497" s="101"/>
      <c r="F497" s="101"/>
      <c r="H497" s="50"/>
      <c r="I497" s="134"/>
    </row>
    <row r="498" spans="1:9" ht="14.25">
      <c r="A498" s="97"/>
      <c r="B498" s="79"/>
      <c r="C498" s="101"/>
      <c r="D498" s="101"/>
      <c r="F498" s="101"/>
      <c r="H498" s="50"/>
      <c r="I498" s="134"/>
    </row>
    <row r="499" spans="1:9" ht="14.25">
      <c r="A499" s="97"/>
      <c r="B499" s="79"/>
      <c r="C499" s="101"/>
      <c r="D499" s="101"/>
      <c r="F499" s="101"/>
      <c r="H499" s="50"/>
      <c r="I499" s="134"/>
    </row>
    <row r="500" spans="1:9" ht="14.25">
      <c r="A500" s="97"/>
      <c r="B500" s="79"/>
      <c r="C500" s="101"/>
      <c r="D500" s="101"/>
      <c r="F500" s="101"/>
      <c r="H500" s="50"/>
      <c r="I500" s="134"/>
    </row>
    <row r="501" spans="1:9" ht="14.25">
      <c r="A501" s="97"/>
      <c r="B501" s="79"/>
      <c r="C501" s="101"/>
      <c r="D501" s="101"/>
      <c r="F501" s="101"/>
      <c r="H501" s="50"/>
      <c r="I501" s="134"/>
    </row>
    <row r="502" spans="1:9" ht="14.25">
      <c r="A502" s="97"/>
      <c r="B502" s="79"/>
      <c r="C502" s="101"/>
      <c r="D502" s="101"/>
      <c r="F502" s="101"/>
      <c r="H502" s="50"/>
      <c r="I502" s="134"/>
    </row>
    <row r="503" spans="1:9" ht="14.25">
      <c r="A503" s="97"/>
      <c r="B503" s="79"/>
      <c r="C503" s="101"/>
      <c r="D503" s="101"/>
      <c r="F503" s="101"/>
      <c r="H503" s="50"/>
      <c r="I503" s="134"/>
    </row>
    <row r="504" spans="1:9" ht="14.25">
      <c r="A504" s="97"/>
      <c r="B504" s="79"/>
      <c r="C504" s="101"/>
      <c r="D504" s="101"/>
      <c r="F504" s="101"/>
      <c r="H504" s="50"/>
      <c r="I504" s="134"/>
    </row>
    <row r="505" spans="1:9" ht="14.25">
      <c r="A505" s="97"/>
      <c r="B505" s="79"/>
      <c r="C505" s="101"/>
      <c r="D505" s="101"/>
      <c r="F505" s="101"/>
      <c r="H505" s="50"/>
      <c r="I505" s="134"/>
    </row>
    <row r="506" spans="1:9" ht="14.25">
      <c r="A506" s="97"/>
      <c r="B506" s="79"/>
      <c r="C506" s="101"/>
      <c r="D506" s="101"/>
      <c r="F506" s="101"/>
      <c r="H506" s="50"/>
      <c r="I506" s="134"/>
    </row>
    <row r="507" spans="1:9" ht="14.25">
      <c r="A507" s="97"/>
      <c r="B507" s="79"/>
      <c r="C507" s="101"/>
      <c r="D507" s="101"/>
      <c r="F507" s="101"/>
      <c r="H507" s="50"/>
      <c r="I507" s="134"/>
    </row>
    <row r="508" spans="1:9" ht="14.25">
      <c r="A508" s="97"/>
      <c r="B508" s="79"/>
      <c r="C508" s="101"/>
      <c r="D508" s="101"/>
      <c r="F508" s="101"/>
      <c r="H508" s="50"/>
      <c r="I508" s="134"/>
    </row>
    <row r="509" spans="1:9" ht="14.25">
      <c r="A509" s="97"/>
      <c r="B509" s="79"/>
      <c r="C509" s="101"/>
      <c r="D509" s="101"/>
      <c r="F509" s="101"/>
      <c r="H509" s="50"/>
      <c r="I509" s="134"/>
    </row>
    <row r="510" spans="1:9" ht="14.25">
      <c r="A510" s="97"/>
      <c r="B510" s="79"/>
      <c r="C510" s="101"/>
      <c r="D510" s="101"/>
      <c r="F510" s="101"/>
      <c r="H510" s="50"/>
      <c r="I510" s="134"/>
    </row>
    <row r="511" spans="1:9" ht="14.25">
      <c r="A511" s="97"/>
      <c r="B511" s="79"/>
      <c r="C511" s="101"/>
      <c r="D511" s="101"/>
      <c r="F511" s="101"/>
      <c r="H511" s="50"/>
      <c r="I511" s="134"/>
    </row>
    <row r="512" spans="1:9" ht="14.25">
      <c r="A512" s="97"/>
      <c r="B512" s="79"/>
      <c r="C512" s="101"/>
      <c r="D512" s="101"/>
      <c r="F512" s="101"/>
      <c r="H512" s="50"/>
      <c r="I512" s="134"/>
    </row>
    <row r="513" spans="1:9" ht="14.25">
      <c r="A513" s="97"/>
      <c r="B513" s="79"/>
      <c r="C513" s="101"/>
      <c r="D513" s="101"/>
      <c r="F513" s="101"/>
      <c r="H513" s="50"/>
      <c r="I513" s="134"/>
    </row>
    <row r="514" spans="1:9" ht="14.25">
      <c r="A514" s="97"/>
      <c r="B514" s="79"/>
      <c r="C514" s="101"/>
      <c r="D514" s="101"/>
      <c r="F514" s="101"/>
      <c r="H514" s="50"/>
      <c r="I514" s="134"/>
    </row>
    <row r="515" spans="1:9" ht="14.25">
      <c r="A515" s="97"/>
      <c r="B515" s="79"/>
      <c r="C515" s="101"/>
      <c r="D515" s="101"/>
      <c r="F515" s="101"/>
      <c r="H515" s="50"/>
      <c r="I515" s="134"/>
    </row>
    <row r="516" spans="1:9" ht="14.25">
      <c r="A516" s="97"/>
      <c r="B516" s="79"/>
      <c r="C516" s="101"/>
      <c r="D516" s="101"/>
      <c r="F516" s="101"/>
      <c r="H516" s="50"/>
      <c r="I516" s="134"/>
    </row>
    <row r="517" spans="1:9" ht="14.25">
      <c r="A517" s="97"/>
      <c r="B517" s="79"/>
      <c r="C517" s="101"/>
      <c r="D517" s="101"/>
      <c r="F517" s="101"/>
      <c r="H517" s="50"/>
      <c r="I517" s="134"/>
    </row>
    <row r="518" spans="1:9" ht="14.25">
      <c r="A518" s="97"/>
      <c r="B518" s="79"/>
      <c r="C518" s="101"/>
      <c r="D518" s="101"/>
      <c r="F518" s="101"/>
      <c r="H518" s="50"/>
      <c r="I518" s="134"/>
    </row>
    <row r="519" spans="1:9" ht="14.25">
      <c r="A519" s="97"/>
      <c r="B519" s="79"/>
      <c r="C519" s="101"/>
      <c r="D519" s="101"/>
      <c r="F519" s="101"/>
      <c r="H519" s="50"/>
      <c r="I519" s="134"/>
    </row>
    <row r="520" spans="1:9" ht="14.25">
      <c r="A520" s="97"/>
      <c r="B520" s="79"/>
      <c r="C520" s="101"/>
      <c r="D520" s="101"/>
      <c r="F520" s="101"/>
      <c r="H520" s="50"/>
      <c r="I520" s="134"/>
    </row>
    <row r="521" spans="1:9" ht="14.25">
      <c r="A521" s="97"/>
      <c r="B521" s="79"/>
      <c r="C521" s="101"/>
      <c r="D521" s="101"/>
      <c r="F521" s="101"/>
      <c r="H521" s="50"/>
      <c r="I521" s="134"/>
    </row>
    <row r="522" spans="1:9" ht="14.25">
      <c r="A522" s="97"/>
      <c r="B522" s="79"/>
      <c r="C522" s="101"/>
      <c r="D522" s="101"/>
      <c r="F522" s="101"/>
      <c r="H522" s="50"/>
      <c r="I522" s="134"/>
    </row>
    <row r="523" spans="1:9" ht="14.25">
      <c r="A523" s="97"/>
      <c r="B523" s="79"/>
      <c r="C523" s="101"/>
      <c r="D523" s="101"/>
      <c r="F523" s="101"/>
      <c r="H523" s="50"/>
      <c r="I523" s="134"/>
    </row>
    <row r="524" spans="1:9" ht="14.25">
      <c r="A524" s="97"/>
      <c r="B524" s="79"/>
      <c r="C524" s="101"/>
      <c r="D524" s="101"/>
      <c r="F524" s="101"/>
      <c r="H524" s="50"/>
      <c r="I524" s="134"/>
    </row>
    <row r="525" spans="3:9" ht="14.25">
      <c r="C525" s="101"/>
      <c r="D525" s="101"/>
      <c r="F525" s="101"/>
      <c r="H525" s="96"/>
      <c r="I525" s="130"/>
    </row>
    <row r="526" spans="3:6" ht="14.25">
      <c r="C526" s="101"/>
      <c r="D526" s="101"/>
      <c r="F526" s="101"/>
    </row>
    <row r="527" spans="3:6" ht="14.25">
      <c r="C527" s="101"/>
      <c r="D527" s="101"/>
      <c r="F527" s="101"/>
    </row>
    <row r="528" spans="3:6" ht="14.25">
      <c r="C528" s="101"/>
      <c r="D528" s="101"/>
      <c r="F528" s="101"/>
    </row>
    <row r="529" spans="3:6" ht="14.25">
      <c r="C529" s="101"/>
      <c r="D529" s="101"/>
      <c r="F529" s="101"/>
    </row>
    <row r="530" spans="3:6" ht="14.25">
      <c r="C530" s="101"/>
      <c r="D530" s="101"/>
      <c r="F530" s="101"/>
    </row>
    <row r="531" spans="3:6" ht="14.25">
      <c r="C531" s="101"/>
      <c r="D531" s="101"/>
      <c r="F531" s="101"/>
    </row>
    <row r="532" spans="3:6" ht="14.25">
      <c r="C532" s="101"/>
      <c r="D532" s="101"/>
      <c r="F532" s="101"/>
    </row>
    <row r="533" spans="3:6" ht="14.25">
      <c r="C533" s="101"/>
      <c r="D533" s="101"/>
      <c r="F533" s="101"/>
    </row>
    <row r="534" spans="3:6" ht="14.25">
      <c r="C534" s="101"/>
      <c r="D534" s="101"/>
      <c r="F534" s="101"/>
    </row>
    <row r="535" spans="3:6" ht="14.25">
      <c r="C535" s="101"/>
      <c r="D535" s="101"/>
      <c r="F535" s="101"/>
    </row>
    <row r="536" spans="3:6" ht="14.25">
      <c r="C536" s="101"/>
      <c r="D536" s="101"/>
      <c r="F536" s="101"/>
    </row>
    <row r="537" spans="3:6" ht="14.25">
      <c r="C537" s="101"/>
      <c r="D537" s="101"/>
      <c r="F537" s="101"/>
    </row>
    <row r="538" spans="3:6" ht="14.25">
      <c r="C538" s="101"/>
      <c r="D538" s="101"/>
      <c r="F538" s="101"/>
    </row>
    <row r="539" spans="3:6" ht="14.25">
      <c r="C539" s="101"/>
      <c r="D539" s="101"/>
      <c r="F539" s="101"/>
    </row>
    <row r="540" spans="3:6" ht="14.25">
      <c r="C540" s="101"/>
      <c r="D540" s="101"/>
      <c r="F540" s="101"/>
    </row>
    <row r="541" spans="3:6" ht="14.25">
      <c r="C541" s="101"/>
      <c r="D541" s="101"/>
      <c r="F541" s="101"/>
    </row>
    <row r="542" spans="3:6" ht="14.25">
      <c r="C542" s="101"/>
      <c r="D542" s="101"/>
      <c r="F542" s="101"/>
    </row>
    <row r="543" spans="3:6" ht="14.25">
      <c r="C543" s="101"/>
      <c r="D543" s="101"/>
      <c r="F543" s="101"/>
    </row>
    <row r="544" spans="3:6" ht="14.25">
      <c r="C544" s="101"/>
      <c r="D544" s="101"/>
      <c r="F544" s="101"/>
    </row>
    <row r="545" spans="3:6" ht="14.25">
      <c r="C545" s="101"/>
      <c r="D545" s="101"/>
      <c r="F545" s="101"/>
    </row>
    <row r="546" spans="3:6" ht="14.25">
      <c r="C546" s="101"/>
      <c r="D546" s="101"/>
      <c r="F546" s="101"/>
    </row>
    <row r="547" spans="3:6" ht="14.25">
      <c r="C547" s="101"/>
      <c r="D547" s="101"/>
      <c r="F547" s="101"/>
    </row>
    <row r="548" spans="3:6" ht="14.25">
      <c r="C548" s="101"/>
      <c r="D548" s="101"/>
      <c r="F548" s="101"/>
    </row>
    <row r="549" spans="3:6" ht="14.25">
      <c r="C549" s="101"/>
      <c r="D549" s="101"/>
      <c r="F549" s="101"/>
    </row>
    <row r="550" spans="3:6" ht="14.25">
      <c r="C550" s="101"/>
      <c r="D550" s="101"/>
      <c r="F550" s="101"/>
    </row>
    <row r="551" spans="3:6" ht="14.25">
      <c r="C551" s="101"/>
      <c r="D551" s="101"/>
      <c r="F551" s="101"/>
    </row>
    <row r="552" spans="3:6" ht="14.25">
      <c r="C552" s="101"/>
      <c r="D552" s="101"/>
      <c r="F552" s="101"/>
    </row>
    <row r="553" spans="3:6" ht="14.25">
      <c r="C553" s="101"/>
      <c r="D553" s="101"/>
      <c r="F553" s="101"/>
    </row>
    <row r="554" spans="3:6" ht="14.25">
      <c r="C554" s="101"/>
      <c r="D554" s="101"/>
      <c r="F554" s="101"/>
    </row>
    <row r="555" spans="3:6" ht="14.25">
      <c r="C555" s="101"/>
      <c r="D555" s="101"/>
      <c r="F555" s="101"/>
    </row>
    <row r="556" spans="3:6" ht="14.25">
      <c r="C556" s="101"/>
      <c r="D556" s="101"/>
      <c r="F556" s="101"/>
    </row>
    <row r="557" spans="3:6" ht="14.25">
      <c r="C557" s="101"/>
      <c r="D557" s="101"/>
      <c r="F557" s="101"/>
    </row>
    <row r="558" spans="3:6" ht="14.25">
      <c r="C558" s="101"/>
      <c r="D558" s="101"/>
      <c r="F558" s="101"/>
    </row>
    <row r="559" spans="3:6" ht="14.25">
      <c r="C559" s="101"/>
      <c r="D559" s="101"/>
      <c r="F559" s="101"/>
    </row>
    <row r="560" spans="3:6" ht="14.25">
      <c r="C560" s="101"/>
      <c r="D560" s="101"/>
      <c r="F560" s="101"/>
    </row>
    <row r="561" spans="3:6" ht="14.25">
      <c r="C561" s="101"/>
      <c r="D561" s="101"/>
      <c r="F561" s="101"/>
    </row>
    <row r="562" spans="3:6" ht="14.25">
      <c r="C562" s="101"/>
      <c r="D562" s="101"/>
      <c r="F562" s="101"/>
    </row>
    <row r="563" spans="3:6" ht="14.25">
      <c r="C563" s="101"/>
      <c r="D563" s="101"/>
      <c r="F563" s="101"/>
    </row>
    <row r="564" spans="3:6" ht="14.25">
      <c r="C564" s="101"/>
      <c r="D564" s="101"/>
      <c r="F564" s="101"/>
    </row>
    <row r="565" spans="3:6" ht="14.25">
      <c r="C565" s="101"/>
      <c r="D565" s="101"/>
      <c r="F565" s="101"/>
    </row>
    <row r="566" spans="3:6" ht="14.25">
      <c r="C566" s="101"/>
      <c r="D566" s="101"/>
      <c r="F566" s="101"/>
    </row>
    <row r="567" spans="3:6" ht="14.25">
      <c r="C567" s="101"/>
      <c r="D567" s="101"/>
      <c r="F567" s="101"/>
    </row>
    <row r="568" spans="3:6" ht="14.25">
      <c r="C568" s="101"/>
      <c r="D568" s="101"/>
      <c r="F568" s="101"/>
    </row>
    <row r="569" spans="3:6" ht="14.25">
      <c r="C569" s="101"/>
      <c r="D569" s="101"/>
      <c r="F569" s="101"/>
    </row>
    <row r="570" spans="3:6" ht="14.25">
      <c r="C570" s="101"/>
      <c r="D570" s="101"/>
      <c r="F570" s="101"/>
    </row>
    <row r="571" spans="3:6" ht="14.25">
      <c r="C571" s="101"/>
      <c r="D571" s="101"/>
      <c r="F571" s="101"/>
    </row>
    <row r="572" spans="3:6" ht="14.25">
      <c r="C572" s="101"/>
      <c r="D572" s="101"/>
      <c r="F572" s="101"/>
    </row>
    <row r="573" spans="3:6" ht="14.25">
      <c r="C573" s="101"/>
      <c r="D573" s="101"/>
      <c r="F573" s="101"/>
    </row>
    <row r="574" spans="3:6" ht="14.25">
      <c r="C574" s="101"/>
      <c r="D574" s="101"/>
      <c r="F574" s="101"/>
    </row>
    <row r="575" spans="3:6" ht="14.25">
      <c r="C575" s="101"/>
      <c r="D575" s="101"/>
      <c r="F575" s="101"/>
    </row>
    <row r="576" spans="3:6" ht="14.25">
      <c r="C576" s="101"/>
      <c r="D576" s="101"/>
      <c r="F576" s="101"/>
    </row>
    <row r="577" spans="3:6" ht="14.25">
      <c r="C577" s="101"/>
      <c r="D577" s="101"/>
      <c r="F577" s="101"/>
    </row>
    <row r="578" spans="3:6" ht="14.25">
      <c r="C578" s="101"/>
      <c r="D578" s="101"/>
      <c r="F578" s="101"/>
    </row>
    <row r="579" spans="3:6" ht="14.25">
      <c r="C579" s="101"/>
      <c r="D579" s="101"/>
      <c r="F579" s="101"/>
    </row>
    <row r="580" spans="3:6" ht="14.25">
      <c r="C580" s="101"/>
      <c r="D580" s="101"/>
      <c r="F580" s="101"/>
    </row>
    <row r="581" spans="3:6" ht="14.25">
      <c r="C581" s="101"/>
      <c r="D581" s="101"/>
      <c r="F581" s="101"/>
    </row>
    <row r="582" spans="3:6" ht="14.25">
      <c r="C582" s="101"/>
      <c r="D582" s="101"/>
      <c r="F582" s="101"/>
    </row>
    <row r="583" spans="3:6" ht="14.25">
      <c r="C583" s="101"/>
      <c r="D583" s="101"/>
      <c r="F583" s="101"/>
    </row>
    <row r="584" spans="3:6" ht="14.25">
      <c r="C584" s="101"/>
      <c r="D584" s="101"/>
      <c r="F584" s="101"/>
    </row>
    <row r="585" spans="3:6" ht="14.25">
      <c r="C585" s="101"/>
      <c r="D585" s="101"/>
      <c r="F585" s="101"/>
    </row>
    <row r="586" spans="3:6" ht="14.25">
      <c r="C586" s="101"/>
      <c r="D586" s="101"/>
      <c r="F586" s="101"/>
    </row>
    <row r="587" spans="3:6" ht="14.25">
      <c r="C587" s="101"/>
      <c r="D587" s="101"/>
      <c r="F587" s="101"/>
    </row>
    <row r="588" spans="3:6" ht="14.25">
      <c r="C588" s="101"/>
      <c r="D588" s="101"/>
      <c r="F588" s="101"/>
    </row>
    <row r="589" spans="3:6" ht="14.25">
      <c r="C589" s="101"/>
      <c r="D589" s="101"/>
      <c r="F589" s="101"/>
    </row>
    <row r="590" spans="3:6" ht="14.25">
      <c r="C590" s="101"/>
      <c r="D590" s="101"/>
      <c r="F590" s="101"/>
    </row>
    <row r="591" spans="3:6" ht="14.25">
      <c r="C591" s="101"/>
      <c r="D591" s="101"/>
      <c r="F591" s="101"/>
    </row>
    <row r="592" spans="3:6" ht="14.25">
      <c r="C592" s="101"/>
      <c r="D592" s="101"/>
      <c r="F592" s="101"/>
    </row>
    <row r="593" spans="3:6" ht="14.25">
      <c r="C593" s="101"/>
      <c r="D593" s="101"/>
      <c r="F593" s="101"/>
    </row>
    <row r="594" spans="3:6" ht="14.25">
      <c r="C594" s="101"/>
      <c r="D594" s="101"/>
      <c r="F594" s="101"/>
    </row>
    <row r="595" spans="3:6" ht="14.25">
      <c r="C595" s="101"/>
      <c r="D595" s="101"/>
      <c r="F595" s="101"/>
    </row>
    <row r="596" spans="3:6" ht="14.25">
      <c r="C596" s="101"/>
      <c r="D596" s="101"/>
      <c r="F596" s="101"/>
    </row>
    <row r="597" spans="3:6" ht="14.25">
      <c r="C597" s="101"/>
      <c r="D597" s="101"/>
      <c r="F597" s="101"/>
    </row>
    <row r="598" spans="3:6" ht="14.25">
      <c r="C598" s="101"/>
      <c r="D598" s="101"/>
      <c r="F598" s="101"/>
    </row>
    <row r="599" spans="3:6" ht="14.25">
      <c r="C599" s="101"/>
      <c r="D599" s="101"/>
      <c r="F599" s="101"/>
    </row>
    <row r="600" spans="3:6" ht="14.25">
      <c r="C600" s="101"/>
      <c r="D600" s="101"/>
      <c r="F600" s="101"/>
    </row>
    <row r="601" spans="3:6" ht="14.25">
      <c r="C601" s="101"/>
      <c r="D601" s="101"/>
      <c r="F601" s="101"/>
    </row>
    <row r="602" spans="3:6" ht="14.25">
      <c r="C602" s="101"/>
      <c r="D602" s="101"/>
      <c r="F602" s="101"/>
    </row>
    <row r="603" spans="3:6" ht="14.25">
      <c r="C603" s="101"/>
      <c r="D603" s="101"/>
      <c r="F603" s="101"/>
    </row>
    <row r="604" spans="3:6" ht="14.25">
      <c r="C604" s="101"/>
      <c r="D604" s="101"/>
      <c r="F604" s="101"/>
    </row>
    <row r="605" spans="3:6" ht="14.25">
      <c r="C605" s="101"/>
      <c r="D605" s="101"/>
      <c r="F605" s="101"/>
    </row>
    <row r="606" spans="3:6" ht="14.25">
      <c r="C606" s="101"/>
      <c r="D606" s="101"/>
      <c r="F606" s="101"/>
    </row>
    <row r="607" spans="3:6" ht="14.25">
      <c r="C607" s="101"/>
      <c r="D607" s="101"/>
      <c r="F607" s="101"/>
    </row>
    <row r="608" spans="3:6" ht="14.25">
      <c r="C608" s="101"/>
      <c r="D608" s="101"/>
      <c r="F608" s="101"/>
    </row>
    <row r="609" spans="3:6" ht="14.25">
      <c r="C609" s="101"/>
      <c r="D609" s="101"/>
      <c r="F609" s="101"/>
    </row>
    <row r="610" spans="3:6" ht="14.25">
      <c r="C610" s="101"/>
      <c r="D610" s="101"/>
      <c r="F610" s="101"/>
    </row>
    <row r="611" spans="3:6" ht="14.25">
      <c r="C611" s="101"/>
      <c r="D611" s="101"/>
      <c r="F611" s="101"/>
    </row>
    <row r="612" spans="3:6" ht="14.25">
      <c r="C612" s="101"/>
      <c r="D612" s="101"/>
      <c r="F612" s="101"/>
    </row>
    <row r="613" spans="3:6" ht="14.25">
      <c r="C613" s="101"/>
      <c r="D613" s="101"/>
      <c r="F613" s="101"/>
    </row>
    <row r="614" spans="3:6" ht="14.25">
      <c r="C614" s="101"/>
      <c r="D614" s="101"/>
      <c r="F614" s="101"/>
    </row>
    <row r="615" spans="3:6" ht="14.25">
      <c r="C615" s="101"/>
      <c r="D615" s="101"/>
      <c r="F615" s="101"/>
    </row>
    <row r="616" spans="3:6" ht="14.25">
      <c r="C616" s="101"/>
      <c r="D616" s="101"/>
      <c r="F616" s="101"/>
    </row>
    <row r="617" spans="3:6" ht="14.25">
      <c r="C617" s="101"/>
      <c r="D617" s="101"/>
      <c r="F617" s="101"/>
    </row>
    <row r="618" spans="3:6" ht="14.25">
      <c r="C618" s="101"/>
      <c r="D618" s="101"/>
      <c r="F618" s="101"/>
    </row>
    <row r="619" spans="3:6" ht="14.25">
      <c r="C619" s="101"/>
      <c r="D619" s="101"/>
      <c r="F619" s="101"/>
    </row>
    <row r="620" spans="3:6" ht="14.25">
      <c r="C620" s="101"/>
      <c r="D620" s="101"/>
      <c r="F620" s="101"/>
    </row>
    <row r="621" spans="3:6" ht="14.25">
      <c r="C621" s="101"/>
      <c r="D621" s="101"/>
      <c r="F621" s="101"/>
    </row>
    <row r="622" spans="3:6" ht="14.25">
      <c r="C622" s="101"/>
      <c r="D622" s="101"/>
      <c r="F622" s="101"/>
    </row>
    <row r="623" spans="3:6" ht="14.25">
      <c r="C623" s="101"/>
      <c r="D623" s="101"/>
      <c r="F623" s="101"/>
    </row>
    <row r="624" spans="3:6" ht="14.25">
      <c r="C624" s="101"/>
      <c r="D624" s="101"/>
      <c r="F624" s="101"/>
    </row>
    <row r="625" spans="3:6" ht="14.25">
      <c r="C625" s="101"/>
      <c r="D625" s="101"/>
      <c r="F625" s="101"/>
    </row>
    <row r="626" spans="3:6" ht="14.25">
      <c r="C626" s="101"/>
      <c r="D626" s="101"/>
      <c r="F626" s="101"/>
    </row>
    <row r="627" spans="3:6" ht="14.25">
      <c r="C627" s="101"/>
      <c r="D627" s="101"/>
      <c r="F627" s="101"/>
    </row>
    <row r="628" spans="3:6" ht="14.25">
      <c r="C628" s="101"/>
      <c r="D628" s="101"/>
      <c r="F628" s="101"/>
    </row>
    <row r="629" spans="3:6" ht="14.25">
      <c r="C629" s="101"/>
      <c r="D629" s="101"/>
      <c r="F629" s="101"/>
    </row>
    <row r="630" spans="3:6" ht="14.25">
      <c r="C630" s="101"/>
      <c r="D630" s="101"/>
      <c r="F630" s="101"/>
    </row>
    <row r="631" spans="3:6" ht="14.25">
      <c r="C631" s="101"/>
      <c r="D631" s="101"/>
      <c r="F631" s="101"/>
    </row>
    <row r="632" spans="3:6" ht="14.25">
      <c r="C632" s="101"/>
      <c r="D632" s="101"/>
      <c r="F632" s="101"/>
    </row>
    <row r="633" spans="3:6" ht="14.25">
      <c r="C633" s="101"/>
      <c r="D633" s="101"/>
      <c r="F633" s="101"/>
    </row>
    <row r="634" spans="3:6" ht="14.25">
      <c r="C634" s="101"/>
      <c r="D634" s="101"/>
      <c r="F634" s="101"/>
    </row>
    <row r="635" spans="3:6" ht="14.25">
      <c r="C635" s="101"/>
      <c r="D635" s="101"/>
      <c r="F635" s="101"/>
    </row>
    <row r="636" spans="3:6" ht="14.25">
      <c r="C636" s="101"/>
      <c r="D636" s="101"/>
      <c r="F636" s="101"/>
    </row>
    <row r="637" spans="3:6" ht="14.25">
      <c r="C637" s="101"/>
      <c r="D637" s="101"/>
      <c r="F637" s="101"/>
    </row>
    <row r="638" spans="3:6" ht="14.25">
      <c r="C638" s="101"/>
      <c r="D638" s="101"/>
      <c r="F638" s="101"/>
    </row>
    <row r="639" spans="3:6" ht="14.25">
      <c r="C639" s="101"/>
      <c r="D639" s="101"/>
      <c r="F639" s="101"/>
    </row>
    <row r="640" spans="3:6" ht="14.25">
      <c r="C640" s="101"/>
      <c r="D640" s="101"/>
      <c r="F640" s="101"/>
    </row>
    <row r="641" spans="3:6" ht="14.25">
      <c r="C641" s="101"/>
      <c r="D641" s="101"/>
      <c r="F641" s="101"/>
    </row>
    <row r="642" spans="3:6" ht="14.25">
      <c r="C642" s="101"/>
      <c r="D642" s="101"/>
      <c r="F642" s="101"/>
    </row>
    <row r="643" spans="3:6" ht="14.25">
      <c r="C643" s="101"/>
      <c r="D643" s="101"/>
      <c r="F643" s="101"/>
    </row>
    <row r="644" spans="3:6" ht="14.25">
      <c r="C644" s="101"/>
      <c r="D644" s="101"/>
      <c r="F644" s="101"/>
    </row>
    <row r="645" spans="3:6" ht="14.25">
      <c r="C645" s="101"/>
      <c r="D645" s="101"/>
      <c r="F645" s="101"/>
    </row>
    <row r="646" spans="3:6" ht="14.25">
      <c r="C646" s="101"/>
      <c r="D646" s="101"/>
      <c r="F646" s="101"/>
    </row>
    <row r="647" spans="3:6" ht="14.25">
      <c r="C647" s="101"/>
      <c r="D647" s="101"/>
      <c r="F647" s="101"/>
    </row>
    <row r="648" spans="3:6" ht="14.25">
      <c r="C648" s="101"/>
      <c r="D648" s="101"/>
      <c r="F648" s="101"/>
    </row>
    <row r="649" spans="3:6" ht="14.25">
      <c r="C649" s="101"/>
      <c r="D649" s="101"/>
      <c r="F649" s="101"/>
    </row>
    <row r="650" spans="3:6" ht="14.25">
      <c r="C650" s="101"/>
      <c r="D650" s="101"/>
      <c r="F650" s="101"/>
    </row>
    <row r="651" spans="3:4" ht="14.25">
      <c r="C651" s="101"/>
      <c r="D651" s="101"/>
    </row>
    <row r="652" spans="3:4" ht="14.25">
      <c r="C652" s="101"/>
      <c r="D652" s="101"/>
    </row>
    <row r="653" spans="3:4" ht="14.25">
      <c r="C653" s="101"/>
      <c r="D653" s="101"/>
    </row>
  </sheetData>
  <mergeCells count="58">
    <mergeCell ref="B59:B61"/>
    <mergeCell ref="B82:B87"/>
    <mergeCell ref="A1:I1"/>
    <mergeCell ref="B37:B46"/>
    <mergeCell ref="B279:B280"/>
    <mergeCell ref="B267:B273"/>
    <mergeCell ref="B106:B110"/>
    <mergeCell ref="B48:B54"/>
    <mergeCell ref="B111:B146"/>
    <mergeCell ref="B55:B58"/>
    <mergeCell ref="B62:B67"/>
    <mergeCell ref="B207:B217"/>
    <mergeCell ref="B284:B293"/>
    <mergeCell ref="B76:B81"/>
    <mergeCell ref="B68:B75"/>
    <mergeCell ref="B97:B105"/>
    <mergeCell ref="B88:B91"/>
    <mergeCell ref="B160:B165"/>
    <mergeCell ref="B92:B96"/>
    <mergeCell ref="B276:B278"/>
    <mergeCell ref="B274:B275"/>
    <mergeCell ref="B281:B283"/>
    <mergeCell ref="B218:B219"/>
    <mergeCell ref="B220:B266"/>
    <mergeCell ref="B330:B335"/>
    <mergeCell ref="B311:B321"/>
    <mergeCell ref="B322:B325"/>
    <mergeCell ref="B148:B151"/>
    <mergeCell ref="B152:B153"/>
    <mergeCell ref="B166:B172"/>
    <mergeCell ref="B154:B158"/>
    <mergeCell ref="A2:A3"/>
    <mergeCell ref="I2:I3"/>
    <mergeCell ref="G2:G3"/>
    <mergeCell ref="B23:B24"/>
    <mergeCell ref="H2:H3"/>
    <mergeCell ref="E2:E3"/>
    <mergeCell ref="D2:D3"/>
    <mergeCell ref="F2:F3"/>
    <mergeCell ref="B25:B36"/>
    <mergeCell ref="B8:B22"/>
    <mergeCell ref="C2:C3"/>
    <mergeCell ref="B4:B7"/>
    <mergeCell ref="B2:B3"/>
    <mergeCell ref="B380:B395"/>
    <mergeCell ref="B397:B418"/>
    <mergeCell ref="B419:B422"/>
    <mergeCell ref="B423:B425"/>
    <mergeCell ref="B368:B374"/>
    <mergeCell ref="B375:B379"/>
    <mergeCell ref="B203:B206"/>
    <mergeCell ref="B173:B195"/>
    <mergeCell ref="B196:B202"/>
    <mergeCell ref="B294:B310"/>
    <mergeCell ref="B326:B329"/>
    <mergeCell ref="B350:B367"/>
    <mergeCell ref="B346:B349"/>
    <mergeCell ref="B336:B345"/>
  </mergeCells>
  <printOptions/>
  <pageMargins left="0.5905511811023623" right="0.1968503937007874" top="0.7874015748031497" bottom="0.3937007874015748" header="0.31496062992125984" footer="0.1968503937007874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"/>
  <sheetViews>
    <sheetView workbookViewId="0" topLeftCell="A1">
      <selection activeCell="D36" sqref="D36"/>
    </sheetView>
  </sheetViews>
  <sheetFormatPr defaultColWidth="9.00390625" defaultRowHeight="14.25"/>
  <cols>
    <col min="1" max="1" width="2.375" style="93" customWidth="1"/>
    <col min="2" max="2" width="8.375" style="0" customWidth="1"/>
    <col min="3" max="3" width="3.75390625" style="2" customWidth="1"/>
    <col min="4" max="5" width="35.50390625" style="56" customWidth="1"/>
    <col min="6" max="6" width="23.25390625" style="56" customWidth="1"/>
    <col min="7" max="7" width="19.75390625" style="56" customWidth="1"/>
  </cols>
  <sheetData>
    <row r="1" spans="1:24" s="1" customFormat="1" ht="15" customHeight="1" thickBot="1">
      <c r="A1" s="227" t="s">
        <v>1348</v>
      </c>
      <c r="B1" s="229" t="s">
        <v>859</v>
      </c>
      <c r="C1" s="225" t="s">
        <v>1350</v>
      </c>
      <c r="D1" s="231" t="s">
        <v>281</v>
      </c>
      <c r="E1" s="235" t="s">
        <v>282</v>
      </c>
      <c r="F1" s="233" t="s">
        <v>1353</v>
      </c>
      <c r="G1" s="233" t="s">
        <v>1522</v>
      </c>
      <c r="H1" s="223" t="s">
        <v>860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4" customFormat="1" ht="24.75" customHeight="1" thickBot="1">
      <c r="A2" s="228"/>
      <c r="B2" s="230"/>
      <c r="C2" s="226"/>
      <c r="D2" s="232"/>
      <c r="E2" s="236"/>
      <c r="F2" s="234"/>
      <c r="G2" s="234"/>
      <c r="H2" s="22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3" s="27" customFormat="1" ht="55.5" customHeight="1">
      <c r="A3" s="240">
        <v>1</v>
      </c>
      <c r="B3" s="237" t="s">
        <v>279</v>
      </c>
      <c r="C3" s="237">
        <v>801</v>
      </c>
      <c r="D3" s="31" t="s">
        <v>1523</v>
      </c>
      <c r="E3" s="31" t="s">
        <v>1524</v>
      </c>
      <c r="F3" s="32" t="s">
        <v>278</v>
      </c>
      <c r="G3" s="32" t="s">
        <v>283</v>
      </c>
      <c r="H3" s="3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s="28" customFormat="1" ht="46.5" customHeight="1">
      <c r="A4" s="241"/>
      <c r="B4" s="238"/>
      <c r="C4" s="238"/>
      <c r="D4" s="23" t="s">
        <v>1525</v>
      </c>
      <c r="E4" s="23" t="s">
        <v>1526</v>
      </c>
      <c r="F4" s="21" t="s">
        <v>280</v>
      </c>
      <c r="G4" s="21" t="s">
        <v>1527</v>
      </c>
      <c r="H4" s="3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28" customFormat="1" ht="47.25" customHeight="1">
      <c r="A5" s="241"/>
      <c r="B5" s="238"/>
      <c r="C5" s="238"/>
      <c r="D5" s="23" t="s">
        <v>1604</v>
      </c>
      <c r="E5" s="23" t="s">
        <v>1605</v>
      </c>
      <c r="F5" s="21" t="s">
        <v>1606</v>
      </c>
      <c r="G5" s="21" t="s">
        <v>1607</v>
      </c>
      <c r="H5" s="3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8" s="11" customFormat="1" ht="25.5" customHeight="1">
      <c r="A6" s="241"/>
      <c r="B6" s="238"/>
      <c r="C6" s="238"/>
      <c r="D6" s="23" t="s">
        <v>1608</v>
      </c>
      <c r="E6" s="23" t="s">
        <v>286</v>
      </c>
      <c r="F6" s="23" t="s">
        <v>284</v>
      </c>
      <c r="G6" s="23" t="s">
        <v>1609</v>
      </c>
      <c r="H6" s="10"/>
    </row>
    <row r="7" spans="1:8" s="11" customFormat="1" ht="78" customHeight="1">
      <c r="A7" s="242"/>
      <c r="B7" s="239"/>
      <c r="C7" s="239"/>
      <c r="D7" s="23" t="s">
        <v>1610</v>
      </c>
      <c r="E7" s="23" t="s">
        <v>1611</v>
      </c>
      <c r="F7" s="23" t="s">
        <v>285</v>
      </c>
      <c r="G7" s="23" t="s">
        <v>1521</v>
      </c>
      <c r="H7" s="10"/>
    </row>
    <row r="8" spans="1:22" s="27" customFormat="1" ht="31.5" customHeight="1">
      <c r="A8" s="243">
        <v>2</v>
      </c>
      <c r="B8" s="244" t="s">
        <v>1518</v>
      </c>
      <c r="C8" s="245">
        <v>801</v>
      </c>
      <c r="D8" s="39" t="s">
        <v>1344</v>
      </c>
      <c r="E8" s="23" t="s">
        <v>872</v>
      </c>
      <c r="F8" s="23" t="s">
        <v>278</v>
      </c>
      <c r="G8" s="23" t="s">
        <v>1616</v>
      </c>
      <c r="H8" s="33"/>
      <c r="I8" s="29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s="28" customFormat="1" ht="31.5" customHeight="1">
      <c r="A9" s="243"/>
      <c r="B9" s="244"/>
      <c r="C9" s="238"/>
      <c r="D9" s="39" t="s">
        <v>873</v>
      </c>
      <c r="E9" s="23" t="s">
        <v>1345</v>
      </c>
      <c r="F9" s="23" t="s">
        <v>1520</v>
      </c>
      <c r="G9" s="23" t="s">
        <v>1617</v>
      </c>
      <c r="H9" s="33"/>
      <c r="I9" s="2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s="28" customFormat="1" ht="48" customHeight="1">
      <c r="A10" s="243"/>
      <c r="B10" s="244"/>
      <c r="C10" s="239"/>
      <c r="D10" s="73" t="s">
        <v>1346</v>
      </c>
      <c r="E10" s="23" t="s">
        <v>874</v>
      </c>
      <c r="F10" s="23" t="s">
        <v>1612</v>
      </c>
      <c r="G10" s="23">
        <v>2006</v>
      </c>
      <c r="H10" s="33"/>
      <c r="I10" s="2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27" customFormat="1" ht="48" customHeight="1">
      <c r="A11" s="249">
        <v>3</v>
      </c>
      <c r="B11" s="246" t="s">
        <v>1047</v>
      </c>
      <c r="C11" s="245">
        <v>802</v>
      </c>
      <c r="D11" s="62" t="s">
        <v>1048</v>
      </c>
      <c r="E11" s="16" t="s">
        <v>1049</v>
      </c>
      <c r="F11" s="16" t="s">
        <v>509</v>
      </c>
      <c r="G11" s="16" t="s">
        <v>293</v>
      </c>
      <c r="H11" s="82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27" customFormat="1" ht="48" customHeight="1">
      <c r="A12" s="250"/>
      <c r="B12" s="247"/>
      <c r="C12" s="238"/>
      <c r="D12" s="62" t="s">
        <v>1050</v>
      </c>
      <c r="E12" s="16" t="s">
        <v>1051</v>
      </c>
      <c r="F12" s="16" t="s">
        <v>509</v>
      </c>
      <c r="G12" s="16" t="s">
        <v>292</v>
      </c>
      <c r="H12" s="82"/>
      <c r="I12" s="2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27" customFormat="1" ht="59.25" customHeight="1">
      <c r="A13" s="251"/>
      <c r="B13" s="248"/>
      <c r="C13" s="239"/>
      <c r="D13" s="62" t="s">
        <v>1601</v>
      </c>
      <c r="E13" s="16" t="s">
        <v>1053</v>
      </c>
      <c r="F13" s="16" t="s">
        <v>839</v>
      </c>
      <c r="G13" s="16" t="s">
        <v>1052</v>
      </c>
      <c r="H13" s="82"/>
      <c r="I13" s="2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27" customFormat="1" ht="59.25" customHeight="1">
      <c r="A14" s="88">
        <v>4</v>
      </c>
      <c r="B14" s="86" t="s">
        <v>1602</v>
      </c>
      <c r="C14" s="87">
        <v>802</v>
      </c>
      <c r="D14" s="62" t="s">
        <v>1601</v>
      </c>
      <c r="E14" s="16" t="s">
        <v>1603</v>
      </c>
      <c r="F14" s="16" t="s">
        <v>839</v>
      </c>
      <c r="G14" s="16" t="s">
        <v>1052</v>
      </c>
      <c r="H14" s="82"/>
      <c r="I14" s="2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49" customFormat="1" ht="37.5" customHeight="1">
      <c r="A15" s="89">
        <v>5</v>
      </c>
      <c r="B15" s="49" t="s">
        <v>1535</v>
      </c>
      <c r="C15" s="49">
        <v>803</v>
      </c>
      <c r="D15" s="16" t="s">
        <v>1613</v>
      </c>
      <c r="E15" s="16" t="s">
        <v>1614</v>
      </c>
      <c r="F15" s="17" t="s">
        <v>1615</v>
      </c>
      <c r="G15" s="16" t="s">
        <v>871</v>
      </c>
      <c r="H15" s="51" t="s">
        <v>1534</v>
      </c>
      <c r="I15" s="57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2" s="49" customFormat="1" ht="54" customHeight="1">
      <c r="A16" s="76">
        <v>6</v>
      </c>
      <c r="B16" s="45" t="s">
        <v>1618</v>
      </c>
      <c r="C16" s="45">
        <v>803</v>
      </c>
      <c r="D16" s="16" t="s">
        <v>1620</v>
      </c>
      <c r="E16" s="16" t="s">
        <v>1621</v>
      </c>
      <c r="F16" s="17" t="s">
        <v>869</v>
      </c>
      <c r="G16" s="16" t="s">
        <v>870</v>
      </c>
      <c r="H16" s="51"/>
      <c r="I16" s="57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1:22" s="49" customFormat="1" ht="61.5" customHeight="1">
      <c r="A17" s="76">
        <v>7</v>
      </c>
      <c r="B17" s="45" t="s">
        <v>1643</v>
      </c>
      <c r="C17" s="45">
        <v>803</v>
      </c>
      <c r="D17" s="16" t="s">
        <v>1644</v>
      </c>
      <c r="E17" s="16" t="s">
        <v>1645</v>
      </c>
      <c r="F17" s="17" t="s">
        <v>1646</v>
      </c>
      <c r="G17" s="16" t="s">
        <v>1647</v>
      </c>
      <c r="H17" s="51"/>
      <c r="I17" s="57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2" s="49" customFormat="1" ht="54" customHeight="1">
      <c r="A18" s="254">
        <v>8</v>
      </c>
      <c r="B18" s="252" t="s">
        <v>1089</v>
      </c>
      <c r="C18" s="252">
        <v>804</v>
      </c>
      <c r="D18" s="16" t="s">
        <v>1314</v>
      </c>
      <c r="E18" s="16" t="s">
        <v>1090</v>
      </c>
      <c r="F18" s="17" t="s">
        <v>1313</v>
      </c>
      <c r="G18" s="16" t="s">
        <v>1315</v>
      </c>
      <c r="H18" s="51"/>
      <c r="I18" s="57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s="49" customFormat="1" ht="54" customHeight="1">
      <c r="A19" s="254"/>
      <c r="B19" s="252"/>
      <c r="C19" s="252"/>
      <c r="D19" s="16" t="s">
        <v>1320</v>
      </c>
      <c r="E19" s="16" t="s">
        <v>1321</v>
      </c>
      <c r="F19" s="17" t="s">
        <v>1322</v>
      </c>
      <c r="G19" s="16" t="s">
        <v>1323</v>
      </c>
      <c r="H19" s="51"/>
      <c r="I19" s="57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49" customFormat="1" ht="54" customHeight="1">
      <c r="A20" s="254"/>
      <c r="B20" s="252"/>
      <c r="C20" s="252"/>
      <c r="D20" s="16" t="s">
        <v>1316</v>
      </c>
      <c r="E20" s="16" t="s">
        <v>1318</v>
      </c>
      <c r="F20" s="17" t="s">
        <v>1317</v>
      </c>
      <c r="G20" s="16" t="s">
        <v>1319</v>
      </c>
      <c r="H20" s="51"/>
      <c r="I20" s="57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49" customFormat="1" ht="54" customHeight="1">
      <c r="A21" s="254"/>
      <c r="B21" s="252"/>
      <c r="C21" s="252"/>
      <c r="D21" s="16" t="s">
        <v>760</v>
      </c>
      <c r="E21" s="16" t="s">
        <v>1326</v>
      </c>
      <c r="F21" s="17" t="s">
        <v>1313</v>
      </c>
      <c r="G21" s="16" t="s">
        <v>761</v>
      </c>
      <c r="H21" s="51"/>
      <c r="I21" s="57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49" customFormat="1" ht="54" customHeight="1">
      <c r="A22" s="255"/>
      <c r="B22" s="253"/>
      <c r="C22" s="253"/>
      <c r="D22" s="16" t="s">
        <v>1325</v>
      </c>
      <c r="E22" s="16"/>
      <c r="F22" s="17" t="s">
        <v>1317</v>
      </c>
      <c r="G22" s="16" t="s">
        <v>1324</v>
      </c>
      <c r="H22" s="51"/>
      <c r="I22" s="57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49" customFormat="1" ht="54" customHeight="1">
      <c r="A23" s="90">
        <v>9</v>
      </c>
      <c r="B23" s="45" t="s">
        <v>22</v>
      </c>
      <c r="C23" s="45">
        <v>804</v>
      </c>
      <c r="D23" s="16" t="s">
        <v>762</v>
      </c>
      <c r="E23" s="16" t="s">
        <v>763</v>
      </c>
      <c r="F23" s="17" t="s">
        <v>509</v>
      </c>
      <c r="G23" s="16" t="s">
        <v>764</v>
      </c>
      <c r="H23" s="51"/>
      <c r="I23" s="57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7" s="16" customFormat="1" ht="43.5" customHeight="1">
      <c r="A24" s="206">
        <v>10</v>
      </c>
      <c r="B24" s="220" t="s">
        <v>855</v>
      </c>
      <c r="C24" s="220">
        <v>802</v>
      </c>
      <c r="D24" s="16" t="s">
        <v>845</v>
      </c>
      <c r="E24" s="16" t="s">
        <v>846</v>
      </c>
      <c r="F24" s="16" t="s">
        <v>839</v>
      </c>
      <c r="G24" s="16" t="s">
        <v>1642</v>
      </c>
    </row>
    <row r="25" spans="1:8" s="80" customFormat="1" ht="59.25" customHeight="1">
      <c r="A25" s="219"/>
      <c r="B25" s="222"/>
      <c r="C25" s="222"/>
      <c r="D25" s="80" t="s">
        <v>840</v>
      </c>
      <c r="E25" s="80" t="s">
        <v>843</v>
      </c>
      <c r="F25" s="80" t="s">
        <v>841</v>
      </c>
      <c r="G25" s="80" t="s">
        <v>844</v>
      </c>
      <c r="H25" s="81" t="s">
        <v>842</v>
      </c>
    </row>
    <row r="26" spans="1:7" s="16" customFormat="1" ht="42.75" customHeight="1">
      <c r="A26" s="62">
        <v>11</v>
      </c>
      <c r="B26" s="16" t="s">
        <v>1361</v>
      </c>
      <c r="C26" s="16">
        <v>804</v>
      </c>
      <c r="D26" s="16" t="s">
        <v>1363</v>
      </c>
      <c r="E26" s="16" t="s">
        <v>1364</v>
      </c>
      <c r="F26" s="16" t="s">
        <v>1362</v>
      </c>
      <c r="G26" s="16" t="s">
        <v>854</v>
      </c>
    </row>
    <row r="27" spans="1:22" s="27" customFormat="1" ht="42.75" customHeight="1">
      <c r="A27" s="206">
        <v>12</v>
      </c>
      <c r="B27" s="206" t="s">
        <v>883</v>
      </c>
      <c r="C27" s="220">
        <v>805</v>
      </c>
      <c r="D27" s="62" t="s">
        <v>851</v>
      </c>
      <c r="E27" s="16" t="s">
        <v>852</v>
      </c>
      <c r="F27" s="16" t="s">
        <v>884</v>
      </c>
      <c r="G27" s="16" t="s">
        <v>853</v>
      </c>
      <c r="H27" s="22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27" customFormat="1" ht="42.75" customHeight="1">
      <c r="A28" s="218"/>
      <c r="B28" s="218"/>
      <c r="C28" s="221"/>
      <c r="D28" s="62" t="s">
        <v>848</v>
      </c>
      <c r="E28" s="16" t="s">
        <v>849</v>
      </c>
      <c r="F28" s="16" t="s">
        <v>884</v>
      </c>
      <c r="G28" s="16" t="s">
        <v>850</v>
      </c>
      <c r="H28" s="1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30" customFormat="1" ht="31.5" customHeight="1">
      <c r="A29" s="219"/>
      <c r="B29" s="219"/>
      <c r="C29" s="222"/>
      <c r="D29" s="61" t="s">
        <v>511</v>
      </c>
      <c r="E29" s="61"/>
      <c r="F29" s="61" t="s">
        <v>512</v>
      </c>
      <c r="G29" s="61"/>
      <c r="H29" s="94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9" s="16" customFormat="1" ht="38.25" customHeight="1">
      <c r="A30" s="62">
        <v>13</v>
      </c>
      <c r="B30" s="16" t="s">
        <v>1356</v>
      </c>
      <c r="C30" s="16">
        <v>805</v>
      </c>
      <c r="D30" s="16" t="s">
        <v>1357</v>
      </c>
      <c r="E30" s="16" t="s">
        <v>1360</v>
      </c>
      <c r="F30" s="16" t="s">
        <v>1358</v>
      </c>
      <c r="G30" s="16" t="s">
        <v>1359</v>
      </c>
      <c r="H30" s="22"/>
      <c r="I30" s="75"/>
    </row>
    <row r="31" spans="1:22" s="16" customFormat="1" ht="38.25" customHeight="1">
      <c r="A31" s="72">
        <v>14</v>
      </c>
      <c r="B31" s="16" t="s">
        <v>1074</v>
      </c>
      <c r="C31" s="16">
        <v>805</v>
      </c>
      <c r="D31" s="16" t="s">
        <v>1075</v>
      </c>
      <c r="E31" s="16" t="s">
        <v>769</v>
      </c>
      <c r="F31" s="16" t="s">
        <v>768</v>
      </c>
      <c r="G31" s="16" t="s">
        <v>294</v>
      </c>
      <c r="H31" s="1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</row>
    <row r="32" spans="1:22" s="27" customFormat="1" ht="39.75" customHeight="1">
      <c r="A32" s="72">
        <v>15</v>
      </c>
      <c r="B32" s="62" t="s">
        <v>886</v>
      </c>
      <c r="C32" s="16">
        <v>806</v>
      </c>
      <c r="D32" s="16" t="s">
        <v>508</v>
      </c>
      <c r="E32" s="16" t="s">
        <v>1341</v>
      </c>
      <c r="F32" s="16" t="s">
        <v>509</v>
      </c>
      <c r="G32" s="16" t="s">
        <v>510</v>
      </c>
      <c r="H32" s="51" t="s">
        <v>1534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27" customFormat="1" ht="39.75" customHeight="1">
      <c r="A33" s="72">
        <v>16</v>
      </c>
      <c r="B33" s="62" t="s">
        <v>1629</v>
      </c>
      <c r="C33" s="16">
        <v>806</v>
      </c>
      <c r="D33" s="43" t="s">
        <v>973</v>
      </c>
      <c r="E33" s="16" t="s">
        <v>974</v>
      </c>
      <c r="F33" s="21" t="s">
        <v>509</v>
      </c>
      <c r="G33" s="21" t="s">
        <v>975</v>
      </c>
      <c r="H33" s="51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27" customFormat="1" ht="39.75" customHeight="1">
      <c r="A34" s="72">
        <v>17</v>
      </c>
      <c r="B34" s="62" t="s">
        <v>1630</v>
      </c>
      <c r="C34" s="16">
        <v>806</v>
      </c>
      <c r="D34" s="63" t="s">
        <v>1636</v>
      </c>
      <c r="E34" s="17" t="s">
        <v>1635</v>
      </c>
      <c r="F34" s="17" t="s">
        <v>509</v>
      </c>
      <c r="G34" s="17" t="s">
        <v>972</v>
      </c>
      <c r="H34" s="51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49" customFormat="1" ht="37.5" customHeight="1">
      <c r="A35" s="89">
        <v>18</v>
      </c>
      <c r="B35" s="66" t="s">
        <v>1542</v>
      </c>
      <c r="C35" s="49">
        <v>807</v>
      </c>
      <c r="D35" s="16" t="s">
        <v>1541</v>
      </c>
      <c r="E35" s="49" t="s">
        <v>857</v>
      </c>
      <c r="F35" s="17" t="s">
        <v>1543</v>
      </c>
      <c r="G35" s="16" t="s">
        <v>1544</v>
      </c>
      <c r="H35" s="51"/>
      <c r="I35" s="57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27" customFormat="1" ht="45.75" customHeight="1">
      <c r="A36" s="249">
        <v>19</v>
      </c>
      <c r="B36" s="220" t="s">
        <v>1327</v>
      </c>
      <c r="C36" s="220" t="s">
        <v>1331</v>
      </c>
      <c r="D36" s="23" t="s">
        <v>1330</v>
      </c>
      <c r="E36" s="23" t="s">
        <v>1332</v>
      </c>
      <c r="F36" s="23" t="s">
        <v>1328</v>
      </c>
      <c r="G36" s="16" t="s">
        <v>1333</v>
      </c>
      <c r="H36" s="5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28" customFormat="1" ht="47.25" customHeight="1">
      <c r="A37" s="251"/>
      <c r="B37" s="222"/>
      <c r="C37" s="222"/>
      <c r="D37" s="61" t="s">
        <v>1329</v>
      </c>
      <c r="E37" s="16" t="s">
        <v>1335</v>
      </c>
      <c r="F37" s="16" t="s">
        <v>1328</v>
      </c>
      <c r="G37" s="16" t="s">
        <v>1334</v>
      </c>
      <c r="H37" s="59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8" s="11" customFormat="1" ht="25.5" customHeight="1">
      <c r="A38" s="91"/>
      <c r="B38" s="8"/>
      <c r="C38" s="9"/>
      <c r="D38" s="23"/>
      <c r="E38" s="23"/>
      <c r="F38" s="23"/>
      <c r="G38" s="23"/>
      <c r="H38" s="10"/>
    </row>
    <row r="39" spans="1:8" s="11" customFormat="1" ht="25.5" customHeight="1">
      <c r="A39" s="91"/>
      <c r="B39" s="8"/>
      <c r="C39" s="9"/>
      <c r="D39" s="23"/>
      <c r="E39" s="23"/>
      <c r="F39" s="23"/>
      <c r="G39" s="23"/>
      <c r="H39" s="10"/>
    </row>
    <row r="40" spans="1:8" s="11" customFormat="1" ht="25.5" customHeight="1">
      <c r="A40" s="91"/>
      <c r="B40" s="8"/>
      <c r="C40" s="9"/>
      <c r="D40" s="23"/>
      <c r="E40" s="23"/>
      <c r="F40" s="23"/>
      <c r="G40" s="23"/>
      <c r="H40" s="10"/>
    </row>
    <row r="41" spans="1:8" s="11" customFormat="1" ht="25.5" customHeight="1">
      <c r="A41" s="91"/>
      <c r="B41" s="8"/>
      <c r="C41" s="9"/>
      <c r="D41" s="23"/>
      <c r="E41" s="23"/>
      <c r="F41" s="23"/>
      <c r="G41" s="23"/>
      <c r="H41" s="10"/>
    </row>
    <row r="42" spans="1:8" s="11" customFormat="1" ht="25.5" customHeight="1">
      <c r="A42" s="91"/>
      <c r="B42" s="8"/>
      <c r="C42" s="9"/>
      <c r="D42" s="23"/>
      <c r="E42" s="23"/>
      <c r="F42" s="23"/>
      <c r="G42" s="23"/>
      <c r="H42" s="10"/>
    </row>
    <row r="43" spans="1:8" s="11" customFormat="1" ht="25.5" customHeight="1">
      <c r="A43" s="91"/>
      <c r="B43" s="8"/>
      <c r="C43" s="9"/>
      <c r="D43" s="23"/>
      <c r="E43" s="23"/>
      <c r="F43" s="23"/>
      <c r="G43" s="23"/>
      <c r="H43" s="10"/>
    </row>
    <row r="44" spans="1:8" s="11" customFormat="1" ht="25.5" customHeight="1">
      <c r="A44" s="91"/>
      <c r="B44" s="8"/>
      <c r="C44" s="9"/>
      <c r="D44" s="23"/>
      <c r="E44" s="23"/>
      <c r="F44" s="23"/>
      <c r="G44" s="23"/>
      <c r="H44" s="10"/>
    </row>
    <row r="45" spans="1:8" s="11" customFormat="1" ht="25.5" customHeight="1">
      <c r="A45" s="91"/>
      <c r="B45" s="8"/>
      <c r="C45" s="9"/>
      <c r="D45" s="23"/>
      <c r="E45" s="23"/>
      <c r="F45" s="23"/>
      <c r="G45" s="23"/>
      <c r="H45" s="10"/>
    </row>
    <row r="46" spans="1:8" s="11" customFormat="1" ht="25.5" customHeight="1">
      <c r="A46" s="91"/>
      <c r="B46" s="8"/>
      <c r="C46" s="9"/>
      <c r="D46" s="23"/>
      <c r="E46" s="23"/>
      <c r="F46" s="23"/>
      <c r="G46" s="23"/>
      <c r="H46" s="10"/>
    </row>
    <row r="47" spans="1:8" s="11" customFormat="1" ht="25.5" customHeight="1">
      <c r="A47" s="91"/>
      <c r="B47" s="8"/>
      <c r="C47" s="9"/>
      <c r="D47" s="23"/>
      <c r="E47" s="23"/>
      <c r="F47" s="23"/>
      <c r="G47" s="23"/>
      <c r="H47" s="10"/>
    </row>
    <row r="48" spans="1:8" s="11" customFormat="1" ht="25.5" customHeight="1">
      <c r="A48" s="91"/>
      <c r="B48" s="8"/>
      <c r="C48" s="9"/>
      <c r="D48" s="23"/>
      <c r="E48" s="23"/>
      <c r="F48" s="23"/>
      <c r="G48" s="23"/>
      <c r="H48" s="10"/>
    </row>
    <row r="49" spans="1:8" s="11" customFormat="1" ht="25.5" customHeight="1">
      <c r="A49" s="91"/>
      <c r="B49" s="8"/>
      <c r="C49" s="9"/>
      <c r="D49" s="23"/>
      <c r="E49" s="23"/>
      <c r="F49" s="23"/>
      <c r="G49" s="23"/>
      <c r="H49" s="10"/>
    </row>
    <row r="50" spans="1:8" s="11" customFormat="1" ht="25.5" customHeight="1">
      <c r="A50" s="91"/>
      <c r="B50" s="8"/>
      <c r="C50" s="9"/>
      <c r="D50" s="23"/>
      <c r="E50" s="23"/>
      <c r="F50" s="23"/>
      <c r="G50" s="23"/>
      <c r="H50" s="10"/>
    </row>
    <row r="51" spans="1:8" s="11" customFormat="1" ht="25.5" customHeight="1">
      <c r="A51" s="91"/>
      <c r="B51" s="8"/>
      <c r="C51" s="9"/>
      <c r="D51" s="23"/>
      <c r="E51" s="23"/>
      <c r="F51" s="23"/>
      <c r="G51" s="23"/>
      <c r="H51" s="10"/>
    </row>
    <row r="52" spans="1:8" s="11" customFormat="1" ht="25.5" customHeight="1">
      <c r="A52" s="91"/>
      <c r="B52" s="8"/>
      <c r="C52" s="9"/>
      <c r="D52" s="23"/>
      <c r="E52" s="23"/>
      <c r="F52" s="23"/>
      <c r="G52" s="23"/>
      <c r="H52" s="10"/>
    </row>
    <row r="53" spans="1:8" s="11" customFormat="1" ht="25.5" customHeight="1">
      <c r="A53" s="91"/>
      <c r="B53" s="8"/>
      <c r="C53" s="9"/>
      <c r="D53" s="23"/>
      <c r="E53" s="23"/>
      <c r="F53" s="23"/>
      <c r="G53" s="23"/>
      <c r="H53" s="10"/>
    </row>
    <row r="54" spans="1:8" s="11" customFormat="1" ht="25.5" customHeight="1">
      <c r="A54" s="91"/>
      <c r="B54" s="8"/>
      <c r="C54" s="9"/>
      <c r="D54" s="23"/>
      <c r="E54" s="23"/>
      <c r="F54" s="23"/>
      <c r="G54" s="23"/>
      <c r="H54" s="10"/>
    </row>
    <row r="55" spans="1:8" s="11" customFormat="1" ht="25.5" customHeight="1">
      <c r="A55" s="91"/>
      <c r="B55" s="8"/>
      <c r="C55" s="9"/>
      <c r="D55" s="23"/>
      <c r="E55" s="23"/>
      <c r="F55" s="23"/>
      <c r="G55" s="23"/>
      <c r="H55" s="10"/>
    </row>
    <row r="56" spans="1:8" s="11" customFormat="1" ht="25.5" customHeight="1">
      <c r="A56" s="91"/>
      <c r="B56" s="8"/>
      <c r="C56" s="9"/>
      <c r="D56" s="23"/>
      <c r="E56" s="23"/>
      <c r="F56" s="23"/>
      <c r="G56" s="23"/>
      <c r="H56" s="10"/>
    </row>
    <row r="57" spans="1:8" s="11" customFormat="1" ht="25.5" customHeight="1">
      <c r="A57" s="91"/>
      <c r="B57" s="8"/>
      <c r="C57" s="9"/>
      <c r="D57" s="23"/>
      <c r="E57" s="23"/>
      <c r="F57" s="23"/>
      <c r="G57" s="23"/>
      <c r="H57" s="10"/>
    </row>
    <row r="58" spans="1:8" s="11" customFormat="1" ht="25.5" customHeight="1">
      <c r="A58" s="91"/>
      <c r="B58" s="8"/>
      <c r="C58" s="9"/>
      <c r="D58" s="23"/>
      <c r="E58" s="23"/>
      <c r="F58" s="23"/>
      <c r="G58" s="23"/>
      <c r="H58" s="10"/>
    </row>
    <row r="59" spans="1:8" s="11" customFormat="1" ht="25.5" customHeight="1">
      <c r="A59" s="91"/>
      <c r="B59" s="8"/>
      <c r="C59" s="9"/>
      <c r="D59" s="23"/>
      <c r="E59" s="23"/>
      <c r="F59" s="23"/>
      <c r="G59" s="23"/>
      <c r="H59" s="10"/>
    </row>
    <row r="60" spans="1:8" s="11" customFormat="1" ht="25.5" customHeight="1">
      <c r="A60" s="91"/>
      <c r="B60" s="8"/>
      <c r="C60" s="9"/>
      <c r="D60" s="23"/>
      <c r="E60" s="23"/>
      <c r="F60" s="23"/>
      <c r="G60" s="23"/>
      <c r="H60" s="10"/>
    </row>
    <row r="61" spans="1:8" s="11" customFormat="1" ht="25.5" customHeight="1">
      <c r="A61" s="91"/>
      <c r="B61" s="8"/>
      <c r="C61" s="9"/>
      <c r="D61" s="23"/>
      <c r="E61" s="23"/>
      <c r="F61" s="23"/>
      <c r="G61" s="23"/>
      <c r="H61" s="10"/>
    </row>
    <row r="62" spans="1:8" s="11" customFormat="1" ht="25.5" customHeight="1">
      <c r="A62" s="91"/>
      <c r="B62" s="8"/>
      <c r="C62" s="9"/>
      <c r="D62" s="23"/>
      <c r="E62" s="23"/>
      <c r="F62" s="23"/>
      <c r="G62" s="23"/>
      <c r="H62" s="10"/>
    </row>
    <row r="63" spans="1:8" s="11" customFormat="1" ht="25.5" customHeight="1">
      <c r="A63" s="91"/>
      <c r="B63" s="8"/>
      <c r="C63" s="9"/>
      <c r="D63" s="23"/>
      <c r="E63" s="23"/>
      <c r="F63" s="23"/>
      <c r="G63" s="23"/>
      <c r="H63" s="10"/>
    </row>
    <row r="64" spans="1:8" s="11" customFormat="1" ht="25.5" customHeight="1">
      <c r="A64" s="91"/>
      <c r="B64" s="8"/>
      <c r="C64" s="9"/>
      <c r="D64" s="23"/>
      <c r="E64" s="23"/>
      <c r="F64" s="23"/>
      <c r="G64" s="23"/>
      <c r="H64" s="10"/>
    </row>
    <row r="65" spans="1:8" s="11" customFormat="1" ht="25.5" customHeight="1">
      <c r="A65" s="91"/>
      <c r="B65" s="8"/>
      <c r="C65" s="9"/>
      <c r="D65" s="23"/>
      <c r="E65" s="23"/>
      <c r="F65" s="23"/>
      <c r="G65" s="23"/>
      <c r="H65" s="10"/>
    </row>
    <row r="66" spans="1:8" s="11" customFormat="1" ht="25.5" customHeight="1">
      <c r="A66" s="91"/>
      <c r="B66" s="8"/>
      <c r="C66" s="9"/>
      <c r="D66" s="23"/>
      <c r="E66" s="23"/>
      <c r="F66" s="23"/>
      <c r="G66" s="23"/>
      <c r="H66" s="10"/>
    </row>
    <row r="67" spans="1:8" s="11" customFormat="1" ht="25.5" customHeight="1">
      <c r="A67" s="91"/>
      <c r="B67" s="8"/>
      <c r="C67" s="9"/>
      <c r="D67" s="23"/>
      <c r="E67" s="23"/>
      <c r="F67" s="23"/>
      <c r="G67" s="23"/>
      <c r="H67" s="10"/>
    </row>
    <row r="68" spans="1:8" s="11" customFormat="1" ht="25.5" customHeight="1">
      <c r="A68" s="91"/>
      <c r="B68" s="8"/>
      <c r="C68" s="9"/>
      <c r="D68" s="23"/>
      <c r="E68" s="23"/>
      <c r="F68" s="23"/>
      <c r="G68" s="23"/>
      <c r="H68" s="10"/>
    </row>
    <row r="69" spans="1:8" s="11" customFormat="1" ht="25.5" customHeight="1">
      <c r="A69" s="91"/>
      <c r="B69" s="8"/>
      <c r="C69" s="9"/>
      <c r="D69" s="23"/>
      <c r="E69" s="23"/>
      <c r="F69" s="23"/>
      <c r="G69" s="23"/>
      <c r="H69" s="10"/>
    </row>
    <row r="70" spans="1:8" s="11" customFormat="1" ht="25.5" customHeight="1">
      <c r="A70" s="91"/>
      <c r="B70" s="8"/>
      <c r="C70" s="9"/>
      <c r="D70" s="23"/>
      <c r="E70" s="23"/>
      <c r="F70" s="23"/>
      <c r="G70" s="23"/>
      <c r="H70" s="10"/>
    </row>
    <row r="71" spans="1:8" s="11" customFormat="1" ht="25.5" customHeight="1">
      <c r="A71" s="91"/>
      <c r="B71" s="8"/>
      <c r="C71" s="9"/>
      <c r="D71" s="23"/>
      <c r="E71" s="23"/>
      <c r="F71" s="23"/>
      <c r="G71" s="23"/>
      <c r="H71" s="10"/>
    </row>
    <row r="72" spans="1:8" s="11" customFormat="1" ht="25.5" customHeight="1">
      <c r="A72" s="91"/>
      <c r="B72" s="8"/>
      <c r="C72" s="9"/>
      <c r="D72" s="23"/>
      <c r="E72" s="23"/>
      <c r="F72" s="23"/>
      <c r="G72" s="23"/>
      <c r="H72" s="10"/>
    </row>
    <row r="73" spans="1:8" s="11" customFormat="1" ht="25.5" customHeight="1">
      <c r="A73" s="91"/>
      <c r="B73" s="8"/>
      <c r="C73" s="9"/>
      <c r="D73" s="23"/>
      <c r="E73" s="23"/>
      <c r="F73" s="23"/>
      <c r="G73" s="23"/>
      <c r="H73" s="10"/>
    </row>
    <row r="74" spans="1:8" s="11" customFormat="1" ht="25.5" customHeight="1">
      <c r="A74" s="91"/>
      <c r="B74" s="8"/>
      <c r="C74" s="9"/>
      <c r="D74" s="23"/>
      <c r="E74" s="23"/>
      <c r="F74" s="23"/>
      <c r="G74" s="23"/>
      <c r="H74" s="10"/>
    </row>
    <row r="75" spans="1:8" s="11" customFormat="1" ht="25.5" customHeight="1">
      <c r="A75" s="91"/>
      <c r="B75" s="8"/>
      <c r="C75" s="9"/>
      <c r="D75" s="23"/>
      <c r="E75" s="23"/>
      <c r="F75" s="23"/>
      <c r="G75" s="23"/>
      <c r="H75" s="10"/>
    </row>
    <row r="76" spans="1:8" s="11" customFormat="1" ht="25.5" customHeight="1">
      <c r="A76" s="91"/>
      <c r="B76" s="8"/>
      <c r="C76" s="9"/>
      <c r="D76" s="23"/>
      <c r="E76" s="23"/>
      <c r="F76" s="23"/>
      <c r="G76" s="23"/>
      <c r="H76" s="10"/>
    </row>
    <row r="77" spans="1:8" s="11" customFormat="1" ht="25.5" customHeight="1">
      <c r="A77" s="91"/>
      <c r="B77" s="8"/>
      <c r="C77" s="9"/>
      <c r="D77" s="23"/>
      <c r="E77" s="23"/>
      <c r="F77" s="23"/>
      <c r="G77" s="23"/>
      <c r="H77" s="10"/>
    </row>
    <row r="78" spans="1:8" s="11" customFormat="1" ht="25.5" customHeight="1" thickBot="1">
      <c r="A78" s="92"/>
      <c r="B78" s="12"/>
      <c r="C78" s="13"/>
      <c r="D78" s="24"/>
      <c r="E78" s="24"/>
      <c r="F78" s="24"/>
      <c r="G78" s="24"/>
      <c r="H78" s="14"/>
    </row>
    <row r="79" ht="14.25">
      <c r="C79" s="7"/>
    </row>
    <row r="80" ht="14.25">
      <c r="C80" s="5"/>
    </row>
    <row r="81" ht="14.25">
      <c r="C81" s="5"/>
    </row>
    <row r="82" ht="14.25">
      <c r="C82" s="5"/>
    </row>
    <row r="83" ht="14.25">
      <c r="C83" s="5"/>
    </row>
    <row r="84" ht="14.25">
      <c r="C84" s="5"/>
    </row>
    <row r="85" ht="14.25">
      <c r="C85" s="5"/>
    </row>
    <row r="86" ht="14.25">
      <c r="C86" s="5"/>
    </row>
    <row r="87" ht="14.25">
      <c r="C87" s="5"/>
    </row>
    <row r="88" ht="14.25">
      <c r="C88" s="5"/>
    </row>
    <row r="89" ht="14.25">
      <c r="C89" s="5"/>
    </row>
    <row r="90" ht="14.25">
      <c r="C90" s="5"/>
    </row>
    <row r="91" ht="14.25">
      <c r="C91" s="5"/>
    </row>
    <row r="92" ht="14.25">
      <c r="C92" s="5"/>
    </row>
    <row r="93" ht="14.25">
      <c r="C93" s="5"/>
    </row>
    <row r="94" ht="14.25">
      <c r="C94" s="5"/>
    </row>
    <row r="95" ht="15" thickBot="1">
      <c r="C95" s="6"/>
    </row>
  </sheetData>
  <mergeCells count="29">
    <mergeCell ref="B11:B13"/>
    <mergeCell ref="C11:C13"/>
    <mergeCell ref="A11:A13"/>
    <mergeCell ref="B36:B37"/>
    <mergeCell ref="A36:A37"/>
    <mergeCell ref="C36:C37"/>
    <mergeCell ref="B27:B29"/>
    <mergeCell ref="B18:B22"/>
    <mergeCell ref="C18:C22"/>
    <mergeCell ref="A18:A22"/>
    <mergeCell ref="C3:C7"/>
    <mergeCell ref="B3:B7"/>
    <mergeCell ref="A3:A7"/>
    <mergeCell ref="A8:A10"/>
    <mergeCell ref="B8:B10"/>
    <mergeCell ref="C8:C10"/>
    <mergeCell ref="H1:H2"/>
    <mergeCell ref="C1:C2"/>
    <mergeCell ref="A1:A2"/>
    <mergeCell ref="B1:B2"/>
    <mergeCell ref="D1:D2"/>
    <mergeCell ref="F1:F2"/>
    <mergeCell ref="E1:E2"/>
    <mergeCell ref="G1:G2"/>
    <mergeCell ref="A27:A29"/>
    <mergeCell ref="C27:C29"/>
    <mergeCell ref="B24:B25"/>
    <mergeCell ref="A24:A25"/>
    <mergeCell ref="C24:C2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jpa</cp:lastModifiedBy>
  <cp:lastPrinted>2007-12-27T04:04:37Z</cp:lastPrinted>
  <dcterms:created xsi:type="dcterms:W3CDTF">1996-12-17T01:32:42Z</dcterms:created>
  <dcterms:modified xsi:type="dcterms:W3CDTF">2008-01-04T03:57:19Z</dcterms:modified>
  <cp:category/>
  <cp:version/>
  <cp:contentType/>
  <cp:contentStatus/>
</cp:coreProperties>
</file>